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worksheets/_rels/sheet7.xml.rels" ContentType="application/vnd.openxmlformats-package.relationships+xml"/>
  <Override PartName="/xl/worksheets/_rels/sheet8.xml.rels" ContentType="application/vnd.openxmlformats-package.relationships+xml"/>
  <Override PartName="/xl/worksheets/_rels/sheet9.xml.rels" ContentType="application/vnd.openxmlformats-package.relationships+xml"/>
  <Override PartName="/xl/worksheets/_rels/sheet10.xml.rels" ContentType="application/vnd.openxmlformats-package.relationships+xml"/>
  <Override PartName="/xl/worksheets/_rels/sheet11.xml.rels" ContentType="application/vnd.openxmlformats-package.relationships+xml"/>
  <Override PartName="/xl/worksheets/_rels/sheet12.xml.rels" ContentType="application/vnd.openxmlformats-package.relationships+xml"/>
  <Override PartName="/xl/worksheets/_rels/sheet13.xml.rels" ContentType="application/vnd.openxmlformats-package.relationships+xml"/>
  <Override PartName="/xl/worksheets/_rels/sheet14.xml.rels" ContentType="application/vnd.openxmlformats-package.relationships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pivotTables/pivotTable1.xml" ContentType="application/vnd.openxmlformats-officedocument.spreadsheetml.pivotTable+xml"/>
  <Override PartName="/xl/pivotTables/_rels/pivotTable1.xml.rels" ContentType="application/vnd.openxmlformats-package.relationships+xml"/>
  <Override PartName="/xl/pivotTables/_rels/pivotTable2.xml.rels" ContentType="application/vnd.openxmlformats-package.relationships+xml"/>
  <Override PartName="/xl/pivotTables/_rels/pivotTable3.xml.rels" ContentType="application/vnd.openxmlformats-package.relationships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Cache/pivotCacheDefinition1.xml" ContentType="application/vnd.openxmlformats-officedocument.spreadsheetml.pivotCacheDefinition+xml"/>
  <Override PartName="/xl/pivotCache/_rels/pivotCacheDefinition1.xml.rels" ContentType="application/vnd.openxmlformats-package.relationships+xml"/>
  <Override PartName="/xl/pivotCache/_rels/pivotCacheDefinition3.xml.rels" ContentType="application/vnd.openxmlformats-package.relationships+xml"/>
  <Override PartName="/xl/pivotCache/_rels/pivotCacheDefinition2.xml.rels" ContentType="application/vnd.openxmlformats-package.relationships+xml"/>
  <Override PartName="/xl/pivotCache/pivotCacheRecords1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Records3.xml" ContentType="application/vnd.openxmlformats-officedocument.spreadsheetml.pivotCacheRecord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4"/>
  </bookViews>
  <sheets>
    <sheet name="Récapitulatif" sheetId="1" state="visible" r:id="rId2"/>
    <sheet name="Répartition par modèle" sheetId="2" state="visible" r:id="rId3"/>
    <sheet name="Répartition Géographique" sheetId="3" state="visible" r:id="rId4"/>
    <sheet name="Répartition par Année" sheetId="4" state="visible" r:id="rId5"/>
    <sheet name="Biturbo (ZAM331...)" sheetId="5" state="visible" r:id="rId6"/>
    <sheet name="22x (Coupés) (ZAM331...)" sheetId="6" state="visible" r:id="rId7"/>
    <sheet name="4xx (Berlines) (ZAM332...)" sheetId="7" state="visible" r:id="rId8"/>
    <sheet name="Spyders (ZAM333...)" sheetId="8" state="visible" r:id="rId9"/>
    <sheet name="228 (ZAM334...)" sheetId="9" state="visible" r:id="rId10"/>
    <sheet name="QP4 (ZAM337...)" sheetId="10" state="visible" r:id="rId11"/>
    <sheet name="Ghibli (ZAM336...)" sheetId="11" state="visible" r:id="rId12"/>
    <sheet name="3200GT (ZAM338...)" sheetId="12" state="visible" r:id="rId13"/>
    <sheet name="Karif, Shamal (ZAM339...)" sheetId="13" state="visible" r:id="rId14"/>
    <sheet name="Cumuls" sheetId="14" state="visible" r:id="rId15"/>
  </sheets>
  <definedNames>
    <definedName function="false" hidden="true" localSheetId="8" name="_xlnm._FilterDatabase" vbProcedure="false">'228 (ZAM334...)'!$A$2:$E$22</definedName>
    <definedName function="false" hidden="true" localSheetId="5" name="_xlnm._FilterDatabase" vbProcedure="false">'22x (Coupés) (ZAM331...)'!$A$3:$E$148</definedName>
    <definedName function="false" hidden="true" localSheetId="11" name="_xlnm._FilterDatabase" vbProcedure="false">'3200GT (ZAM338...)'!$A$2:$E$220</definedName>
    <definedName function="false" hidden="true" localSheetId="6" name="_xlnm._FilterDatabase" vbProcedure="false">'4xx (Berlines) (ZAM332...)'!$A$2:$E$153</definedName>
    <definedName function="false" hidden="true" localSheetId="4" name="_xlnm._FilterDatabase" vbProcedure="false">'Biturbo (ZAM331...)'!$A$3:$T$401</definedName>
    <definedName function="false" hidden="true" localSheetId="13" name="_xlnm._FilterDatabase" vbProcedure="false">Cumuls!$A$1:$F$1196</definedName>
    <definedName function="false" hidden="true" localSheetId="10" name="_xlnm._FilterDatabase" vbProcedure="false">'Ghibli (ZAM336...)'!$A$9:$E$127</definedName>
    <definedName function="false" hidden="true" localSheetId="12" name="_xlnm._FilterDatabase" vbProcedure="false">'Karif, Shamal (ZAM339...)'!$A$5:$E$127</definedName>
    <definedName function="false" hidden="true" localSheetId="9" name="_xlnm._FilterDatabase" vbProcedure="false">'QP4 (ZAM337...)'!$A$5:$E$80</definedName>
    <definedName function="false" hidden="true" localSheetId="7" name="_xlnm._FilterDatabase" vbProcedure="false">'Spyders (ZAM333...)'!$A$2:$E$148</definedName>
  </definedNames>
  <calcPr iterateCount="100" refMode="A1" iterate="false" iterateDelta="0.0001"/>
  <pivotCaches>
    <pivotCache cacheId="1" r:id="rId17"/>
    <pivotCache cacheId="2" r:id="rId18"/>
    <pivotCache cacheId="3" r:id="rId19"/>
  </pivotCaches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<sst xmlns="http://schemas.openxmlformats.org/spreadsheetml/2006/main" count="4730" uniqueCount="1490">
  <si>
    <t xml:space="preserve">Mise à jour 2 novembre 2025</t>
  </si>
  <si>
    <t xml:space="preserve">Onglet</t>
  </si>
  <si>
    <t xml:space="preserve">Voitures répertoriées</t>
  </si>
  <si>
    <t xml:space="preserve">Biturbo (ZAM331)</t>
  </si>
  <si>
    <t xml:space="preserve">22x Coupés (ZAM331)</t>
  </si>
  <si>
    <t xml:space="preserve">4xx Berlines (ZAM332)</t>
  </si>
  <si>
    <t xml:space="preserve">Spyders (ZAM333)</t>
  </si>
  <si>
    <t xml:space="preserve">228 (ZAM334)</t>
  </si>
  <si>
    <t xml:space="preserve">Ghibli (ZAM336)</t>
  </si>
  <si>
    <t xml:space="preserve">QP4 (ZAM337)</t>
  </si>
  <si>
    <t xml:space="preserve">3200GT (ZAM338)</t>
  </si>
  <si>
    <t xml:space="preserve">Karif, Shamal (ZAM339)</t>
  </si>
  <si>
    <t xml:space="preserve">Type</t>
  </si>
  <si>
    <t xml:space="preserve">COUNTA of Type</t>
  </si>
  <si>
    <t xml:space="preserve">222 4v</t>
  </si>
  <si>
    <t xml:space="preserve">222 E</t>
  </si>
  <si>
    <t xml:space="preserve">222 SE</t>
  </si>
  <si>
    <t xml:space="preserve">222 SR</t>
  </si>
  <si>
    <t xml:space="preserve">3200GT</t>
  </si>
  <si>
    <t xml:space="preserve">3200GT AC</t>
  </si>
  <si>
    <t xml:space="preserve">3200GTA</t>
  </si>
  <si>
    <t xml:space="preserve">420 S</t>
  </si>
  <si>
    <t xml:space="preserve">420 Si</t>
  </si>
  <si>
    <t xml:space="preserve">420i</t>
  </si>
  <si>
    <t xml:space="preserve">425i</t>
  </si>
  <si>
    <t xml:space="preserve">430 4v</t>
  </si>
  <si>
    <t xml:space="preserve">Biturbo</t>
  </si>
  <si>
    <t xml:space="preserve">Biturbo E</t>
  </si>
  <si>
    <t xml:space="preserve">Biturbo ES</t>
  </si>
  <si>
    <t xml:space="preserve">Biturbo i</t>
  </si>
  <si>
    <t xml:space="preserve">Biturbo Rallye 2,5</t>
  </si>
  <si>
    <t xml:space="preserve">Biturbo S</t>
  </si>
  <si>
    <t xml:space="preserve">Biturbo SI</t>
  </si>
  <si>
    <t xml:space="preserve">Biturbo SI Gr A</t>
  </si>
  <si>
    <t xml:space="preserve">Ghibli 2,0</t>
  </si>
  <si>
    <t xml:space="preserve">Ghibli 2,8</t>
  </si>
  <si>
    <t xml:space="preserve">Ghibli Cup</t>
  </si>
  <si>
    <t xml:space="preserve">Ghibli Cup 2,8</t>
  </si>
  <si>
    <t xml:space="preserve">Ghibli GT 2,0</t>
  </si>
  <si>
    <t xml:space="preserve">Ghibli GT 2,8</t>
  </si>
  <si>
    <t xml:space="preserve">Ghibli GT x.x</t>
  </si>
  <si>
    <t xml:space="preserve">Ghibli Open Cup</t>
  </si>
  <si>
    <t xml:space="preserve">Ghibli Primatist</t>
  </si>
  <si>
    <t xml:space="preserve">Ghibli x.x</t>
  </si>
  <si>
    <t xml:space="preserve">Karif</t>
  </si>
  <si>
    <t xml:space="preserve">QP4</t>
  </si>
  <si>
    <t xml:space="preserve">QP4 2,0</t>
  </si>
  <si>
    <t xml:space="preserve">QP4 2,8</t>
  </si>
  <si>
    <t xml:space="preserve">QP4 2,8 Evo</t>
  </si>
  <si>
    <t xml:space="preserve">QP4 3,2</t>
  </si>
  <si>
    <t xml:space="preserve">QP4 3,2 Evo</t>
  </si>
  <si>
    <t xml:space="preserve">Racing</t>
  </si>
  <si>
    <t xml:space="preserve">Shamal</t>
  </si>
  <si>
    <t xml:space="preserve">Spyder</t>
  </si>
  <si>
    <t xml:space="preserve">Spyder 2,0</t>
  </si>
  <si>
    <t xml:space="preserve">Spyder 2,5</t>
  </si>
  <si>
    <t xml:space="preserve">Spyder 2,8</t>
  </si>
  <si>
    <t xml:space="preserve">Spyder E</t>
  </si>
  <si>
    <t xml:space="preserve">Spyder E 2,8</t>
  </si>
  <si>
    <t xml:space="preserve">Spyder i</t>
  </si>
  <si>
    <t xml:space="preserve">Spyder III</t>
  </si>
  <si>
    <t xml:space="preserve">Spyder III E 2,8</t>
  </si>
  <si>
    <t xml:space="preserve">Spyder SE</t>
  </si>
  <si>
    <t xml:space="preserve">#RÉF !</t>
  </si>
  <si>
    <t xml:space="preserve">Total Résultat</t>
  </si>
  <si>
    <t xml:space="preserve">Origine</t>
  </si>
  <si>
    <t xml:space="preserve">COUNTA of Origine</t>
  </si>
  <si>
    <t xml:space="preserve">?</t>
  </si>
  <si>
    <t xml:space="preserve">Afrique du sud</t>
  </si>
  <si>
    <t xml:space="preserve">Allemagne</t>
  </si>
  <si>
    <t xml:space="preserve">Australie</t>
  </si>
  <si>
    <t xml:space="preserve">Autriche</t>
  </si>
  <si>
    <t xml:space="preserve">Belgique</t>
  </si>
  <si>
    <t xml:space="preserve">Canada</t>
  </si>
  <si>
    <t xml:space="preserve">Croatie</t>
  </si>
  <si>
    <t xml:space="preserve">Danemark</t>
  </si>
  <si>
    <t xml:space="preserve">Dubai</t>
  </si>
  <si>
    <t xml:space="preserve">Espagne</t>
  </si>
  <si>
    <t xml:space="preserve">France</t>
  </si>
  <si>
    <t xml:space="preserve">Grece</t>
  </si>
  <si>
    <t xml:space="preserve">Grèce</t>
  </si>
  <si>
    <t xml:space="preserve">Hollande</t>
  </si>
  <si>
    <t xml:space="preserve">Hongrie</t>
  </si>
  <si>
    <t xml:space="preserve">Indonesie</t>
  </si>
  <si>
    <t xml:space="preserve">Italie</t>
  </si>
  <si>
    <t xml:space="preserve">Japon</t>
  </si>
  <si>
    <t xml:space="preserve">Luxembourg</t>
  </si>
  <si>
    <t xml:space="preserve">Malte</t>
  </si>
  <si>
    <t xml:space="preserve">Norvège</t>
  </si>
  <si>
    <t xml:space="preserve">Nouvelle Zelande</t>
  </si>
  <si>
    <t xml:space="preserve">Pologne</t>
  </si>
  <si>
    <t xml:space="preserve">Portugal</t>
  </si>
  <si>
    <t xml:space="preserve">St Marin</t>
  </si>
  <si>
    <t xml:space="preserve">Suede</t>
  </si>
  <si>
    <t xml:space="preserve">Suisse</t>
  </si>
  <si>
    <t xml:space="preserve">Thailande</t>
  </si>
  <si>
    <t xml:space="preserve">Turquie</t>
  </si>
  <si>
    <t xml:space="preserve">UK</t>
  </si>
  <si>
    <t xml:space="preserve">Ukraine</t>
  </si>
  <si>
    <t xml:space="preserve">USA</t>
  </si>
  <si>
    <t xml:space="preserve">Année</t>
  </si>
  <si>
    <t xml:space="preserve">COUNTA of Année</t>
  </si>
  <si>
    <t xml:space="preserve">Le registre THEPENIER :</t>
  </si>
  <si>
    <t xml:space="preserve">http://www.thepenier-maserati-register.com/crbst_202.html</t>
  </si>
  <si>
    <t xml:space="preserve">Modèle</t>
  </si>
  <si>
    <t xml:space="preserve">N° Série</t>
  </si>
  <si>
    <t xml:space="preserve">Couleur</t>
  </si>
  <si>
    <t xml:space="preserve">Pays</t>
  </si>
  <si>
    <t xml:space="preserve">*ZAM331B00*BB100163*</t>
  </si>
  <si>
    <t xml:space="preserve">*ZAM331B00*BB100192*</t>
  </si>
  <si>
    <t xml:space="preserve">Blanc</t>
  </si>
  <si>
    <t xml:space="preserve">*ZAM331B00*CB100368*</t>
  </si>
  <si>
    <t xml:space="preserve">Gris</t>
  </si>
  <si>
    <t xml:space="preserve">*ZAM331B00*CB100508*</t>
  </si>
  <si>
    <t xml:space="preserve">Marron</t>
  </si>
  <si>
    <t xml:space="preserve">*ZAM331B00*CB100618*</t>
  </si>
  <si>
    <t xml:space="preserve">Vert</t>
  </si>
  <si>
    <t xml:space="preserve">*ZAM331B00*CB101506*</t>
  </si>
  <si>
    <t xml:space="preserve">*ZAM331B00*CB101944*</t>
  </si>
  <si>
    <t xml:space="preserve">*ZAM331B00*CB101960*</t>
  </si>
  <si>
    <t xml:space="preserve">*ZAM331B00*DB102134* HS ? </t>
  </si>
  <si>
    <t xml:space="preserve">*ZAM331B00*DB102594*</t>
  </si>
  <si>
    <t xml:space="preserve">*ZAM331B00*DB102938*</t>
  </si>
  <si>
    <t xml:space="preserve">*ZAM331B00*DB102985*</t>
  </si>
  <si>
    <t xml:space="preserve">Finlande</t>
  </si>
  <si>
    <t xml:space="preserve">*ZAM331B00*DB103158*</t>
  </si>
  <si>
    <t xml:space="preserve">*ZAM331B00*DB103572*</t>
  </si>
  <si>
    <t xml:space="preserve">*ZAM331B00*DB104408*</t>
  </si>
  <si>
    <t xml:space="preserve">Bleu</t>
  </si>
  <si>
    <t xml:space="preserve">*</t>
  </si>
  <si>
    <t xml:space="preserve">*ZAM331B00*DB104773*</t>
  </si>
  <si>
    <t xml:space="preserve">Marrone Metallizzata</t>
  </si>
  <si>
    <t xml:space="preserve">*ZAM331B00*DB104983*</t>
  </si>
  <si>
    <t xml:space="preserve">*ZAM331B00*DB105205*</t>
  </si>
  <si>
    <t xml:space="preserve">*ZAM331B00*EB105982*</t>
  </si>
  <si>
    <t xml:space="preserve">EB106079</t>
  </si>
  <si>
    <t xml:space="preserve">France </t>
  </si>
  <si>
    <t xml:space="preserve">Biturbo </t>
  </si>
  <si>
    <t xml:space="preserve">*ZAM331B00EB106177* HS ?</t>
  </si>
  <si>
    <t xml:space="preserve">EB106203</t>
  </si>
  <si>
    <t xml:space="preserve">EB106263</t>
  </si>
  <si>
    <t xml:space="preserve">EB106292</t>
  </si>
  <si>
    <t xml:space="preserve">EB106308</t>
  </si>
  <si>
    <t xml:space="preserve">*ZAM331B00 *EB106314*</t>
  </si>
  <si>
    <t xml:space="preserve">EB106331</t>
  </si>
  <si>
    <t xml:space="preserve">EB106353</t>
  </si>
  <si>
    <t xml:space="preserve">*ZAM331B00*EB106368*</t>
  </si>
  <si>
    <t xml:space="preserve">Bordeaux</t>
  </si>
  <si>
    <t xml:space="preserve">EB106390</t>
  </si>
  <si>
    <t xml:space="preserve">*ZAM331B00*EB106397*</t>
  </si>
  <si>
    <t xml:space="preserve">*ZAM331B00*EB106423*</t>
  </si>
  <si>
    <t xml:space="preserve">EB106443</t>
  </si>
  <si>
    <t xml:space="preserve">EB106448</t>
  </si>
  <si>
    <t xml:space="preserve">*ZAM331B00*EB106457*</t>
  </si>
  <si>
    <t xml:space="preserve">*ZAM331B00*EB106497*</t>
  </si>
  <si>
    <t xml:space="preserve">*ZAM331B00*EB106508* (HS)</t>
  </si>
  <si>
    <t xml:space="preserve">*ZAM331B00*EB106647*</t>
  </si>
  <si>
    <t xml:space="preserve">*ZAM331B00*EB106659*</t>
  </si>
  <si>
    <t xml:space="preserve">*ZAM331B00*EB106670*</t>
  </si>
  <si>
    <t xml:space="preserve">*ZAM331B00*EB106717*</t>
  </si>
  <si>
    <t xml:space="preserve">Bleue</t>
  </si>
  <si>
    <t xml:space="preserve">*ZAM331B00*EB106735*</t>
  </si>
  <si>
    <t xml:space="preserve">Rouge</t>
  </si>
  <si>
    <t xml:space="preserve">*ZAM331B00*EB106759*</t>
  </si>
  <si>
    <t xml:space="preserve">*ZAM331B00*EB106779*</t>
  </si>
  <si>
    <t xml:space="preserve">*ZAM331B00*EB106835*</t>
  </si>
  <si>
    <t xml:space="preserve">*ZAM331B00*EB106868* (HS)</t>
  </si>
  <si>
    <t xml:space="preserve">*ZAM331B00*EB106897*</t>
  </si>
  <si>
    <t xml:space="preserve">*ZAM331B00*EB107204*</t>
  </si>
  <si>
    <t xml:space="preserve">*ZAM331B00*EB107455*</t>
  </si>
  <si>
    <t xml:space="preserve">*ZAM331B00*EB107515*</t>
  </si>
  <si>
    <t xml:space="preserve">*ZAM331B00*EB107778*</t>
  </si>
  <si>
    <t xml:space="preserve">*ZAM331B00 *EB108202*</t>
  </si>
  <si>
    <t xml:space="preserve">Gris foncé</t>
  </si>
  <si>
    <t xml:space="preserve">*ZAM331B00*EB108384*</t>
  </si>
  <si>
    <t xml:space="preserve">Grise</t>
  </si>
  <si>
    <t xml:space="preserve">*ZAM331B00*EB108399*</t>
  </si>
  <si>
    <t xml:space="preserve">*ZAM331B00*EB108999*</t>
  </si>
  <si>
    <t xml:space="preserve">Grigio Azzurro</t>
  </si>
  <si>
    <t xml:space="preserve">*ZAM331B00*EB109458*</t>
  </si>
  <si>
    <t xml:space="preserve">*ZAM331B00*EB109660*</t>
  </si>
  <si>
    <t xml:space="preserve">*ZAM331B00*EB111137*</t>
  </si>
  <si>
    <t xml:space="preserve">*ZAM331B00*EB111795*</t>
  </si>
  <si>
    <t xml:space="preserve">Bianco</t>
  </si>
  <si>
    <t xml:space="preserve">*ZAM331B00*EB111909*</t>
  </si>
  <si>
    <t xml:space="preserve">*ZAM331B00*EB112181*</t>
  </si>
  <si>
    <t xml:space="preserve">Noir</t>
  </si>
  <si>
    <t xml:space="preserve">*ZAM331B00*EB112416*</t>
  </si>
  <si>
    <t xml:space="preserve">*ZAM331B00*EB112435*</t>
  </si>
  <si>
    <t xml:space="preserve">*ZAM331B00*EB112673*</t>
  </si>
  <si>
    <t xml:space="preserve">*ZAM331B00*EB112674*</t>
  </si>
  <si>
    <t xml:space="preserve">*ZAM331B00*EB112708*</t>
  </si>
  <si>
    <t xml:space="preserve">*ZAM331B00*EB112754*</t>
  </si>
  <si>
    <t xml:space="preserve">*ZAM331B00*EB112826*</t>
  </si>
  <si>
    <t xml:space="preserve">ZAM331B00*EB112857</t>
  </si>
  <si>
    <t xml:space="preserve">*ZAM331B00*EB112894*</t>
  </si>
  <si>
    <t xml:space="preserve">*ZAM331B00*EB112901*</t>
  </si>
  <si>
    <t xml:space="preserve">*ZAM331B00*EB112975*</t>
  </si>
  <si>
    <t xml:space="preserve">*ZAM331B00*EB112995*</t>
  </si>
  <si>
    <t xml:space="preserve">      *ZAM331B00*EB113570*</t>
  </si>
  <si>
    <t xml:space="preserve">*ZAM331B00*EB200028*</t>
  </si>
  <si>
    <t xml:space="preserve">*ZAM331B00*EB312101*</t>
  </si>
  <si>
    <t xml:space="preserve">*ZAM331B00*FB112209*</t>
  </si>
  <si>
    <t xml:space="preserve">*ZAM331B00*FB113287*</t>
  </si>
  <si>
    <t xml:space="preserve">*ZAM331B00*FB113579*</t>
  </si>
  <si>
    <t xml:space="preserve">*ZAM331B00*FB113597*</t>
  </si>
  <si>
    <t xml:space="preserve">*ZAM331B00*FB113613*</t>
  </si>
  <si>
    <t xml:space="preserve">*ZAM331B00*FB113614*</t>
  </si>
  <si>
    <t xml:space="preserve">*ZAM331B00*FB113667*</t>
  </si>
  <si>
    <t xml:space="preserve">*ZAM331B00*FB113997*</t>
  </si>
  <si>
    <t xml:space="preserve">*ZAM331B00*FB114339*</t>
  </si>
  <si>
    <t xml:space="preserve">*ZAM331B00*FB114788*</t>
  </si>
  <si>
    <t xml:space="preserve">*ZAM331B00*FB114898*</t>
  </si>
  <si>
    <t xml:space="preserve">*ZAM331B00*FB115087*</t>
  </si>
  <si>
    <t xml:space="preserve">Gladis Mét.</t>
  </si>
  <si>
    <t xml:space="preserve">*ZAM331B00*FB115132*</t>
  </si>
  <si>
    <t xml:space="preserve">*ZAM331B00*FB115173*</t>
  </si>
  <si>
    <t xml:space="preserve">*ZAM331B00*GB115363*</t>
  </si>
  <si>
    <t xml:space="preserve">*ZAM331B00*GB115391*</t>
  </si>
  <si>
    <t xml:space="preserve">Rosso</t>
  </si>
  <si>
    <t xml:space="preserve">*ZAM331B00*GB115413*</t>
  </si>
  <si>
    <t xml:space="preserve">*ZAM331B00*GB115465*</t>
  </si>
  <si>
    <t xml:space="preserve">Biturbo 2,5 ES</t>
  </si>
  <si>
    <t xml:space="preserve">*ZAM331B00*GB115472*</t>
  </si>
  <si>
    <t xml:space="preserve">*ZAM331B00*GB115929*</t>
  </si>
  <si>
    <t xml:space="preserve">*ZAM331B00*GB115935*</t>
  </si>
  <si>
    <t xml:space="preserve">*ZAM331B00*GB116083*</t>
  </si>
  <si>
    <t xml:space="preserve">*ZAM331B00*GB116084*</t>
  </si>
  <si>
    <t xml:space="preserve">*ZAM331B00*GB116090*</t>
  </si>
  <si>
    <t xml:space="preserve">*ZAM331B00*GB180007*</t>
  </si>
  <si>
    <t xml:space="preserve">*ZAM331B00*HB116040*</t>
  </si>
  <si>
    <t xml:space="preserve">*ZAM331B00*HB116091*</t>
  </si>
  <si>
    <t xml:space="preserve">*ZAM331B00*HB116094*</t>
  </si>
  <si>
    <t xml:space="preserve">*ZAM331B00*HB116137*</t>
  </si>
  <si>
    <t xml:space="preserve">Suède</t>
  </si>
  <si>
    <t xml:space="preserve">*ZAM331B00*HB116225*</t>
  </si>
  <si>
    <t xml:space="preserve">*ZAM331B00*HB116264*</t>
  </si>
  <si>
    <t xml:space="preserve">*ZAM331B00*HB116292*</t>
  </si>
  <si>
    <t xml:space="preserve">HS ? </t>
  </si>
  <si>
    <t xml:space="preserve">*ZAM331B00*HB116316*</t>
  </si>
  <si>
    <t xml:space="preserve">*ZAM331B00*HB116509*</t>
  </si>
  <si>
    <t xml:space="preserve">*ZAM331B00*HB116551*</t>
  </si>
  <si>
    <t xml:space="preserve">*ZAM331B00*HB116562</t>
  </si>
  <si>
    <t xml:space="preserve">*ZAM331B00*HB116613*</t>
  </si>
  <si>
    <t xml:space="preserve">*ZAM331B00*HB116628*</t>
  </si>
  <si>
    <t xml:space="preserve">*ZAM331B00*HB116707*</t>
  </si>
  <si>
    <t xml:space="preserve">*ZAM331B00*HB116775*</t>
  </si>
  <si>
    <t xml:space="preserve">*ZAM331B00*HB116787*</t>
  </si>
  <si>
    <t xml:space="preserve">*ZAM331B00*HB116808*</t>
  </si>
  <si>
    <t xml:space="preserve">*ZAM331B00*HB116995*</t>
  </si>
  <si>
    <t xml:space="preserve">*ZAM331B00*HB117045*</t>
  </si>
  <si>
    <t xml:space="preserve">*ZAM331B00*HB117064*</t>
  </si>
  <si>
    <t xml:space="preserve">ZAM331B00HB117106</t>
  </si>
  <si>
    <t xml:space="preserve">ZAM331B00HB117113</t>
  </si>
  <si>
    <t xml:space="preserve">Noir </t>
  </si>
  <si>
    <t xml:space="preserve">*ZAM331B00*HB117119*</t>
  </si>
  <si>
    <t xml:space="preserve">ZAM331B00HB117150</t>
  </si>
  <si>
    <t xml:space="preserve">*ZAM331B00*HB117227*</t>
  </si>
  <si>
    <t xml:space="preserve">*ZAM331B00*HB117386*</t>
  </si>
  <si>
    <t xml:space="preserve">*ZAM331B00*HB117414*</t>
  </si>
  <si>
    <t xml:space="preserve">      *ZAM331B00*HB117550*</t>
  </si>
  <si>
    <t xml:space="preserve">*ZAM331B00*HB117591*</t>
  </si>
  <si>
    <t xml:space="preserve">*ZAM331B00*HB180053*</t>
  </si>
  <si>
    <t xml:space="preserve">*ZAM331B00*HB180086*</t>
  </si>
  <si>
    <t xml:space="preserve">Biturbo  SI</t>
  </si>
  <si>
    <t xml:space="preserve">*ZAM331B00*JB118111*</t>
  </si>
  <si>
    <t xml:space="preserve">*ZAM331B00 *JB118198*</t>
  </si>
  <si>
    <t xml:space="preserve">*ZAM331B00*JB118215*</t>
  </si>
  <si>
    <t xml:space="preserve">*ZAM331B00*JB118300*</t>
  </si>
  <si>
    <t xml:space="preserve">*ZAM331B00*JB118301*</t>
  </si>
  <si>
    <t xml:space="preserve">*ZAM331B00*JB118332*</t>
  </si>
  <si>
    <t xml:space="preserve">*ZAM331B00*JB118335*</t>
  </si>
  <si>
    <t xml:space="preserve">*ZAM331B00*JB118405*</t>
  </si>
  <si>
    <t xml:space="preserve">*ZAM331B00*JB118410*</t>
  </si>
  <si>
    <t xml:space="preserve">*ZAM333B00*HA101315*</t>
  </si>
  <si>
    <t xml:space="preserve">*ZAM333B00*HA117288*</t>
  </si>
  <si>
    <t xml:space="preserve">*ZAMAL1100*EB317638*</t>
  </si>
  <si>
    <t xml:space="preserve">*ZAMAL1100*FB312120*</t>
  </si>
  <si>
    <t xml:space="preserve">*ZAMAL1100*FB313607*</t>
  </si>
  <si>
    <t xml:space="preserve">*ZAMAL1100*FB314708*</t>
  </si>
  <si>
    <t xml:space="preserve">*ZAMAL1101*FB310795*</t>
  </si>
  <si>
    <t xml:space="preserve">*ZAMAL1101*FB312692*</t>
  </si>
  <si>
    <t xml:space="preserve">*ZAMAL1101*FB312997*</t>
  </si>
  <si>
    <t xml:space="preserve">*ZAMAL1101*FB313096*</t>
  </si>
  <si>
    <t xml:space="preserve">*ZAMAL1101*FB314118*</t>
  </si>
  <si>
    <t xml:space="preserve">*ZAMAL1102*FB311499*</t>
  </si>
  <si>
    <t xml:space="preserve">*ZAMAL1102*EB317690*</t>
  </si>
  <si>
    <t xml:space="preserve">*ZAMAL1102*EB317799*</t>
  </si>
  <si>
    <t xml:space="preserve">*ZAMAL1102*EB318564*</t>
  </si>
  <si>
    <t xml:space="preserve">*ZAMAL1103*EB319917*</t>
  </si>
  <si>
    <t xml:space="preserve">*ZAMAL1103*FB312189*</t>
  </si>
  <si>
    <t xml:space="preserve">*ZAMAL1103*FB313326*</t>
  </si>
  <si>
    <t xml:space="preserve">*ZAMAL1103*EB317701*</t>
  </si>
  <si>
    <t xml:space="preserve">*ZAMAL1104*EB310188*</t>
  </si>
  <si>
    <t xml:space="preserve">*ZAMAL1104*EB316847*</t>
  </si>
  <si>
    <t xml:space="preserve">*ZAMAL1104*EB318243*</t>
  </si>
  <si>
    <t xml:space="preserve">*ZAMAL1104*EB318436*</t>
  </si>
  <si>
    <t xml:space="preserve">*ZAMAL1104*FB311441*</t>
  </si>
  <si>
    <t xml:space="preserve">*ZAMAL1104*FB311598*</t>
  </si>
  <si>
    <t xml:space="preserve">*ZAMAL1104*FB311682*</t>
  </si>
  <si>
    <t xml:space="preserve">*ZAMAL1104*FB313710*</t>
  </si>
  <si>
    <t xml:space="preserve">*ZAMAL1104*FB314355*</t>
  </si>
  <si>
    <t xml:space="preserve">*ZAMAL1104*FB314694*</t>
  </si>
  <si>
    <t xml:space="preserve">*ZAMAL1104*GB314331*</t>
  </si>
  <si>
    <t xml:space="preserve">*ZAMAL1105*EB318090*</t>
  </si>
  <si>
    <t xml:space="preserve">*ZAMAL1105*EB319448*</t>
  </si>
  <si>
    <t xml:space="preserve">*ZAMAL1105*FB312789*</t>
  </si>
  <si>
    <t xml:space="preserve">*ZAMAL1105*FB312971*</t>
  </si>
  <si>
    <t xml:space="preserve">gris</t>
  </si>
  <si>
    <t xml:space="preserve">*ZAMAL1105*FB313604*</t>
  </si>
  <si>
    <t xml:space="preserve">*ZAMAL1105*GB314673*</t>
  </si>
  <si>
    <t xml:space="preserve">*ZAMAL1106*EB318034*</t>
  </si>
  <si>
    <t xml:space="preserve">*ZAMAL1106*EB318468*</t>
  </si>
  <si>
    <t xml:space="preserve">*ZAMAL1106*FB311568*</t>
  </si>
  <si>
    <t xml:space="preserve">*ZAMAL1106*FB312008*</t>
  </si>
  <si>
    <t xml:space="preserve">*ZAMAL1106*FB312980*</t>
  </si>
  <si>
    <t xml:space="preserve">*ZAMAL1106*FB314468*</t>
  </si>
  <si>
    <t xml:space="preserve">* ZAMAL1107*FB312969*</t>
  </si>
  <si>
    <t xml:space="preserve">*ZAMAL1107*FB313829*</t>
  </si>
  <si>
    <t xml:space="preserve">Orange</t>
  </si>
  <si>
    <t xml:space="preserve">*ZAMAL1106*FB313871*</t>
  </si>
  <si>
    <t xml:space="preserve">*ZAMAL1106*FB314695*</t>
  </si>
  <si>
    <t xml:space="preserve">*ZAMAL1107*EB317149*</t>
  </si>
  <si>
    <t xml:space="preserve">*ZAMAL1107*EB319550*</t>
  </si>
  <si>
    <t xml:space="preserve">*ZAMAL1107*EB319564*</t>
  </si>
  <si>
    <t xml:space="preserve">*ZAMAL1107*EB319953*</t>
  </si>
  <si>
    <t xml:space="preserve">*ZAMAL1107*FB311370*</t>
  </si>
  <si>
    <t xml:space="preserve">*ZAMAL1107*FB312891*</t>
  </si>
  <si>
    <t xml:space="preserve">*ZAMAL1107*FB313328*</t>
  </si>
  <si>
    <t xml:space="preserve">*ZAMAL1108*EB310338*</t>
  </si>
  <si>
    <t xml:space="preserve">*ZAMAL1108*EB318309*</t>
  </si>
  <si>
    <t xml:space="preserve">*ZAMAL1108*EB318438*</t>
  </si>
  <si>
    <t xml:space="preserve">*ZAMAL1108*EB319301*</t>
  </si>
  <si>
    <t xml:space="preserve">*ZAMAL1108*FB311412*</t>
  </si>
  <si>
    <t xml:space="preserve">*ZAMAL1108*FB312480*</t>
  </si>
  <si>
    <t xml:space="preserve">*ZAMAL1108*FB312740*</t>
  </si>
  <si>
    <t xml:space="preserve">*ZAMAL1108*FB312866*</t>
  </si>
  <si>
    <t xml:space="preserve">*ZAMAL1108*FB313175*</t>
  </si>
  <si>
    <t xml:space="preserve">*ZAMAL1109*EB310400*</t>
  </si>
  <si>
    <t xml:space="preserve">*ZAMAL1109*EB316844*</t>
  </si>
  <si>
    <t xml:space="preserve">*ZAMAL1109*EB318917*</t>
  </si>
  <si>
    <t xml:space="preserve">*ZAMAL1109*EB319856*</t>
  </si>
  <si>
    <t xml:space="preserve">*ZAMAL1109*FB311418*</t>
  </si>
  <si>
    <t xml:space="preserve">*ZAMAL1109*FB311998*</t>
  </si>
  <si>
    <t xml:space="preserve">*ZAMAL1109*FB314058*</t>
  </si>
  <si>
    <t xml:space="preserve">*ZAMAL110X*EB310308*</t>
  </si>
  <si>
    <t xml:space="preserve">*ZAMAL110X*EB317047*</t>
  </si>
  <si>
    <t xml:space="preserve">*ZAMAL110X*EB319378*</t>
  </si>
  <si>
    <t xml:space="preserve">*ZAMAL110X*FB312030*</t>
  </si>
  <si>
    <t xml:space="preserve">*ZAMAL110X*FB313131*</t>
  </si>
  <si>
    <t xml:space="preserve">*ZAMAL110X*FB313369*</t>
  </si>
  <si>
    <t xml:space="preserve">*ZAMAL110X*FB314747*</t>
  </si>
  <si>
    <t xml:space="preserve">*ZAMAL110X*GB314331*</t>
  </si>
  <si>
    <t xml:space="preserve">*ZAMAM1100*HB316815*</t>
  </si>
  <si>
    <t xml:space="preserve">*ZAMAM1101*HB316757*</t>
  </si>
  <si>
    <t xml:space="preserve">*ZAMAM1101*HB316984*</t>
  </si>
  <si>
    <t xml:space="preserve">*ZAMAM1102*HB317013*</t>
  </si>
  <si>
    <t xml:space="preserve">*ZAMAM1103*HB316887*</t>
  </si>
  <si>
    <t xml:space="preserve">*ZAMAM1104*HB316686*</t>
  </si>
  <si>
    <t xml:space="preserve">*ZAMAM1104*HB316907*</t>
  </si>
  <si>
    <t xml:space="preserve">*ZAMAM1104*HB317157*</t>
  </si>
  <si>
    <t xml:space="preserve">*ZAMAMB00*HB116372*</t>
  </si>
  <si>
    <t xml:space="preserve">Le registre d' Enrico pour les Racing :</t>
  </si>
  <si>
    <t xml:space="preserve">http://www.maserati-alfieri.co.uk/alfieri295.htm</t>
  </si>
  <si>
    <t xml:space="preserve">*ZAM331B00*DB102232*</t>
  </si>
  <si>
    <t xml:space="preserve">*ZAM331B00*EB107742* </t>
  </si>
  <si>
    <t xml:space="preserve">*ZAM331B00*EB109744*</t>
  </si>
  <si>
    <t xml:space="preserve">*ZAM331M00*JB118029*</t>
  </si>
  <si>
    <t xml:space="preserve">*ZAM331B00*JB118024*</t>
  </si>
  <si>
    <t xml:space="preserve">*ZAM331B00*JB118058*</t>
  </si>
  <si>
    <t xml:space="preserve">*ZAM331B00*JB118168*</t>
  </si>
  <si>
    <t xml:space="preserve">*ZAM331B00*JB118272*</t>
  </si>
  <si>
    <t xml:space="preserve">*ZAM331B00*JB11829*</t>
  </si>
  <si>
    <t xml:space="preserve">*ZAM331B00*JB118497*</t>
  </si>
  <si>
    <t xml:space="preserve">Ivoire</t>
  </si>
  <si>
    <t xml:space="preserve">*ZAM331B00*JB118501*</t>
  </si>
  <si>
    <t xml:space="preserve">*ZAM331B00*JB118522*</t>
  </si>
  <si>
    <t xml:space="preserve">*ZAM331B00*JB118530*</t>
  </si>
  <si>
    <t xml:space="preserve">Rifle Grey Metal</t>
  </si>
  <si>
    <t xml:space="preserve">*ZAM331B00*JB118557*</t>
  </si>
  <si>
    <t xml:space="preserve">*ZAM331B00*JB118754*</t>
  </si>
  <si>
    <t xml:space="preserve">*ZAM331B00*JB118899*</t>
  </si>
  <si>
    <t xml:space="preserve">*ZAM331B00*JB118958*</t>
  </si>
  <si>
    <t xml:space="preserve">*ZAM331B00*JB118973*</t>
  </si>
  <si>
    <t xml:space="preserve">*ZAM331B00*JB119090*</t>
  </si>
  <si>
    <t xml:space="preserve">*ZAM331B00*JB207234*</t>
  </si>
  <si>
    <t xml:space="preserve">*ZAM331B00*KB119210*</t>
  </si>
  <si>
    <t xml:space="preserve">*ZAM331B00*KB119250*</t>
  </si>
  <si>
    <t xml:space="preserve">*ZAM331B00*KB119315*</t>
  </si>
  <si>
    <t xml:space="preserve">  *ZAM331B00*KB119347*</t>
  </si>
  <si>
    <t xml:space="preserve">*ZAM331B00*KB119379*</t>
  </si>
  <si>
    <t xml:space="preserve">*ZAM331B00*KB119383*</t>
  </si>
  <si>
    <t xml:space="preserve">*ZAM331B00*KB119423*</t>
  </si>
  <si>
    <t xml:space="preserve">222E</t>
  </si>
  <si>
    <t xml:space="preserve">ZAM331B00KB119444</t>
  </si>
  <si>
    <t xml:space="preserve">*ZAM331B00*KB119465*</t>
  </si>
  <si>
    <t xml:space="preserve">Noire</t>
  </si>
  <si>
    <t xml:space="preserve">*ZAM331B00*KB119467*</t>
  </si>
  <si>
    <t xml:space="preserve">*ZAM331B00*KB119499*</t>
  </si>
  <si>
    <t xml:space="preserve">*ZAM331B00*KB119506*</t>
  </si>
  <si>
    <t xml:space="preserve">*ZAM331B00*KB119511*</t>
  </si>
  <si>
    <t xml:space="preserve">*ZAM331B00*KB119556*</t>
  </si>
  <si>
    <t xml:space="preserve">*ZAM331B00*KB119627*</t>
  </si>
  <si>
    <t xml:space="preserve">*ZAM331B00*KB119745*</t>
  </si>
  <si>
    <t xml:space="preserve">Red over silver</t>
  </si>
  <si>
    <t xml:space="preserve">*ZAM331B00*KB119754*</t>
  </si>
  <si>
    <t xml:space="preserve">*ZAM331B00*KB119777*</t>
  </si>
  <si>
    <t xml:space="preserve">*ZAM331B00*KB119856*</t>
  </si>
  <si>
    <t xml:space="preserve">*ZAM331B00*KB119860*</t>
  </si>
  <si>
    <t xml:space="preserve">*ZAM331B00*KB119929*</t>
  </si>
  <si>
    <t xml:space="preserve">*ZAM331B00*KB119937*</t>
  </si>
  <si>
    <t xml:space="preserve">*ZAM331B00*KB119961*</t>
  </si>
  <si>
    <t xml:space="preserve">*ZAM331B00*KB119971*</t>
  </si>
  <si>
    <t xml:space="preserve">*ZAM331B00*KB120023*</t>
  </si>
  <si>
    <t xml:space="preserve">*ZAM331B00*KB120045*</t>
  </si>
  <si>
    <t xml:space="preserve">*ZAM331B00*KB120057*</t>
  </si>
  <si>
    <t xml:space="preserve">*ZAM331B00*KB120081*</t>
  </si>
  <si>
    <t xml:space="preserve">*ZAM331B00*KB120135*</t>
  </si>
  <si>
    <t xml:space="preserve">*ZAM331B00*KB120161*</t>
  </si>
  <si>
    <t xml:space="preserve">Nero - Griggio</t>
  </si>
  <si>
    <t xml:space="preserve">*ZAM331B00*KB120194*</t>
  </si>
  <si>
    <t xml:space="preserve">*ZAM331B00*KB120195*</t>
  </si>
  <si>
    <t xml:space="preserve">*ZAM331B00*KB120223*</t>
  </si>
  <si>
    <t xml:space="preserve">*ZAM331B00*KB120235*</t>
  </si>
  <si>
    <t xml:space="preserve">Beige</t>
  </si>
  <si>
    <t xml:space="preserve">*ZAM331B00*KB160288*</t>
  </si>
  <si>
    <t xml:space="preserve">*ZAM331B00*KB180341*</t>
  </si>
  <si>
    <t xml:space="preserve">*ZAM331B00*KB180352*</t>
  </si>
  <si>
    <t xml:space="preserve">*ZAM331B00*LB120262*</t>
  </si>
  <si>
    <t xml:space="preserve">*ZAM331B00*LB120301*</t>
  </si>
  <si>
    <t xml:space="preserve">*ZAM331B00*LB120337*</t>
  </si>
  <si>
    <t xml:space="preserve">*ZAM331B00*LB120396*</t>
  </si>
  <si>
    <t xml:space="preserve">*ZAM331B00*LB120460*</t>
  </si>
  <si>
    <t xml:space="preserve">  *ZAM331B00*LB120495*</t>
  </si>
  <si>
    <t xml:space="preserve">*ZAM331B00*LB120517*</t>
  </si>
  <si>
    <t xml:space="preserve">*ZAM331B00*LB120528*</t>
  </si>
  <si>
    <t xml:space="preserve">*ZAM331B00*LB120606*</t>
  </si>
  <si>
    <t xml:space="preserve">*ZAM331B00*LB120621*</t>
  </si>
  <si>
    <t xml:space="preserve">*ZAM331B00*LB120639*</t>
  </si>
  <si>
    <t xml:space="preserve">*ZAM331B00*LB120655*</t>
  </si>
  <si>
    <t xml:space="preserve">*ZAM331B00*LB120693*</t>
  </si>
  <si>
    <t xml:space="preserve">*ZAM331B00*LB120712*</t>
  </si>
  <si>
    <t xml:space="preserve">*ZAM331B00*LB120737*</t>
  </si>
  <si>
    <t xml:space="preserve">*ZAM331B00*LB120752*</t>
  </si>
  <si>
    <t xml:space="preserve">*ZAM331B00*LB120755*</t>
  </si>
  <si>
    <t xml:space="preserve">*ZAM331B00*LB120761*</t>
  </si>
  <si>
    <t xml:space="preserve">*ZAM331B00*LB120775*</t>
  </si>
  <si>
    <t xml:space="preserve">*ZAM331B00*LB120779*</t>
  </si>
  <si>
    <t xml:space="preserve">*ZAM331B00*LB120830*</t>
  </si>
  <si>
    <t xml:space="preserve">*ZAM331B00*LB120865*</t>
  </si>
  <si>
    <t xml:space="preserve">*ZAM331B00*LB120938*</t>
  </si>
  <si>
    <t xml:space="preserve">*ZAM331B00*LB120972*</t>
  </si>
  <si>
    <t xml:space="preserve">*ZAM331B00*LB120981*</t>
  </si>
  <si>
    <t xml:space="preserve">*ZAM331B00*MB121103*</t>
  </si>
  <si>
    <t xml:space="preserve">*ZAM331B00*MB121130*</t>
  </si>
  <si>
    <t xml:space="preserve">*ZAM331B00*MB121161*</t>
  </si>
  <si>
    <t xml:space="preserve">*ZAM331B00*MB121169*</t>
  </si>
  <si>
    <t xml:space="preserve">*ZAM331B00*MB121203*</t>
  </si>
  <si>
    <t xml:space="preserve">*ZAM331B00*MB121212*</t>
  </si>
  <si>
    <t xml:space="preserve">*ZAM331B00*MB121214*</t>
  </si>
  <si>
    <t xml:space="preserve">*ZAM331B00*MB121233*</t>
  </si>
  <si>
    <t xml:space="preserve">*ZAM331B00*MB121314*</t>
  </si>
  <si>
    <t xml:space="preserve">*ZAM331B00*MB121319*</t>
  </si>
  <si>
    <t xml:space="preserve">*ZAM331B00*MB121354*</t>
  </si>
  <si>
    <t xml:space="preserve">*ZAM331B00*MB121362*</t>
  </si>
  <si>
    <t xml:space="preserve">*ZAM331B00*MB121372*</t>
  </si>
  <si>
    <t xml:space="preserve">*ZAM331B00*MB121380*</t>
  </si>
  <si>
    <t xml:space="preserve">*ZAM331B00*MB121386*</t>
  </si>
  <si>
    <t xml:space="preserve">*ZAM331B00*MB121414*</t>
  </si>
  <si>
    <t xml:space="preserve">*ZAM331B00*MB121425*</t>
  </si>
  <si>
    <t xml:space="preserve">*ZAM331B00*MB121432*</t>
  </si>
  <si>
    <t xml:space="preserve">*ZAM331B00*MB121438*</t>
  </si>
  <si>
    <t xml:space="preserve">*ZAM331B00*MB121440*</t>
  </si>
  <si>
    <t xml:space="preserve">*ZAM331B00*MB121442*</t>
  </si>
  <si>
    <t xml:space="preserve">*ZAM331B00*MB121465*</t>
  </si>
  <si>
    <t xml:space="preserve">222 4V</t>
  </si>
  <si>
    <t xml:space="preserve"> *ZAM331B00*MB121473*</t>
  </si>
  <si>
    <t xml:space="preserve">*ZAM331B00*MB121505*</t>
  </si>
  <si>
    <t xml:space="preserve">*ZAM331B00*MB121531*</t>
  </si>
  <si>
    <t xml:space="preserve">*ZAM331B00*MB121617*</t>
  </si>
  <si>
    <t xml:space="preserve">Blue Ischia</t>
  </si>
  <si>
    <t xml:space="preserve">*ZAM331B00*MB121632*</t>
  </si>
  <si>
    <t xml:space="preserve">Dazing Black</t>
  </si>
  <si>
    <t xml:space="preserve">*ZAM331B00*MB121652*</t>
  </si>
  <si>
    <t xml:space="preserve">*ZAM331B00*MB121665*</t>
  </si>
  <si>
    <t xml:space="preserve">*ZAM331B00*MB121671*</t>
  </si>
  <si>
    <t xml:space="preserve">*ZAM331B00*MB121686*</t>
  </si>
  <si>
    <t xml:space="preserve">*ZAM3331B00*MB121695*</t>
  </si>
  <si>
    <t xml:space="preserve">*ZAM331B00*MB121712*</t>
  </si>
  <si>
    <t xml:space="preserve">*ZAM331B00*MB121729*</t>
  </si>
  <si>
    <t xml:space="preserve">*ZAM331B00*MB121747*</t>
  </si>
  <si>
    <t xml:space="preserve">*ZAM331B00*MB121757*</t>
  </si>
  <si>
    <t xml:space="preserve">222SR</t>
  </si>
  <si>
    <t xml:space="preserve">*ZAM331B00*MB121769*</t>
  </si>
  <si>
    <t xml:space="preserve">*ZAM331B00*MB180439*</t>
  </si>
  <si>
    <t xml:space="preserve">*ZAM331B00*NB121226*</t>
  </si>
  <si>
    <t xml:space="preserve">*ZAM331B00*NB121724*</t>
  </si>
  <si>
    <t xml:space="preserve">*ZAM331B00*NB121802*</t>
  </si>
  <si>
    <t xml:space="preserve">*ZAM331B00*NB121817*</t>
  </si>
  <si>
    <t xml:space="preserve">*ZAM331B00*NB121824*</t>
  </si>
  <si>
    <t xml:space="preserve">*ZAM331B00*NB121827*</t>
  </si>
  <si>
    <t xml:space="preserve">*ZAM331B00*NB121833*</t>
  </si>
  <si>
    <t xml:space="preserve">Rosso Maserati</t>
  </si>
  <si>
    <t xml:space="preserve">*ZAM331B00*NB121838*</t>
  </si>
  <si>
    <t xml:space="preserve">*ZAM331B00*NB121846*</t>
  </si>
  <si>
    <t xml:space="preserve">*ZAM331BOO*NB121848*</t>
  </si>
  <si>
    <t xml:space="preserve">*ZAM331B00*NB121858*</t>
  </si>
  <si>
    <t xml:space="preserve">*ZAM331B00*NB121882*</t>
  </si>
  <si>
    <t xml:space="preserve">*ZAM331B00*NB121887*</t>
  </si>
  <si>
    <t xml:space="preserve">         222 SR</t>
  </si>
  <si>
    <t xml:space="preserve">*ZAM331B00*NB121895*</t>
  </si>
  <si>
    <t xml:space="preserve">Belge</t>
  </si>
  <si>
    <t xml:space="preserve">*ZAM331B00*NB121896*</t>
  </si>
  <si>
    <t xml:space="preserve">*ZAM331B00*NB121897*</t>
  </si>
  <si>
    <t xml:space="preserve">Nero</t>
  </si>
  <si>
    <t xml:space="preserve">*ZAM331B00*NB121904*</t>
  </si>
  <si>
    <t xml:space="preserve">*ZAM331B00*NB180442*</t>
  </si>
  <si>
    <t xml:space="preserve">*ZAM331B00*PB180484*</t>
  </si>
  <si>
    <t xml:space="preserve">Maron
</t>
  </si>
  <si>
    <t xml:space="preserve">*ZAM331B00*PB180489*</t>
  </si>
  <si>
    <t xml:space="preserve">Rosso Oriente</t>
  </si>
  <si>
    <t xml:space="preserve">*ZAM331B00*PB180491*</t>
  </si>
  <si>
    <t xml:space="preserve">*ZAM331B00*PB180746*</t>
  </si>
  <si>
    <t xml:space="preserve">*ZAM331B28*LB180424*</t>
  </si>
  <si>
    <t xml:space="preserve">*ZAM332B00*CB205250*</t>
  </si>
  <si>
    <t xml:space="preserve">*ZAM332B00*EB200233*</t>
  </si>
  <si>
    <t xml:space="preserve">*ZAM332B00*EB200435*</t>
  </si>
  <si>
    <t xml:space="preserve">*ZAM332B00*EB200545*</t>
  </si>
  <si>
    <t xml:space="preserve">*ZAM332B00*EB238400*</t>
  </si>
  <si>
    <t xml:space="preserve">*ZAM332B00*FB201023*</t>
  </si>
  <si>
    <t xml:space="preserve">*ZAM332B00*FB201422*</t>
  </si>
  <si>
    <t xml:space="preserve">*ZAM332B00*FB202651*</t>
  </si>
  <si>
    <t xml:space="preserve">*ZAM332B00*FB203561*</t>
  </si>
  <si>
    <t xml:space="preserve">*ZAM332B00FB203756*HS</t>
  </si>
  <si>
    <t xml:space="preserve">*ZAM332B00*GB203817*</t>
  </si>
  <si>
    <t xml:space="preserve">*ZAM332B00*GB204249*</t>
  </si>
  <si>
    <t xml:space="preserve">*ZAM332B00*GB204654*</t>
  </si>
  <si>
    <t xml:space="preserve">*ZAM332B00*GB204731*</t>
  </si>
  <si>
    <t xml:space="preserve">*ZAM332B00*GB204864*</t>
  </si>
  <si>
    <t xml:space="preserve">vert</t>
  </si>
  <si>
    <t xml:space="preserve">*ZAM332B00*GB204966*</t>
  </si>
  <si>
    <t xml:space="preserve">*ZAM332B00*GB204999*</t>
  </si>
  <si>
    <t xml:space="preserve">*ZAM332B00*GB205093*</t>
  </si>
  <si>
    <t xml:space="preserve">*ZAM332B00*GB205101*</t>
  </si>
  <si>
    <t xml:space="preserve">*ZAM332B00*HB206016*</t>
  </si>
  <si>
    <t xml:space="preserve">*ZAM332B00*HB206380*</t>
  </si>
  <si>
    <t xml:space="preserve">*ZAM332B00*HB206565*</t>
  </si>
  <si>
    <t xml:space="preserve">*ZAM332B00*HB206710*</t>
  </si>
  <si>
    <t xml:space="preserve">*ZAM332B00*HB206815*</t>
  </si>
  <si>
    <t xml:space="preserve">Verde Foresta</t>
  </si>
  <si>
    <t xml:space="preserve">*ZAM332B00*HB208710*</t>
  </si>
  <si>
    <t xml:space="preserve">*ZAM332B00*HB290029*</t>
  </si>
  <si>
    <t xml:space="preserve">*ZAM332B00*HB290109*</t>
  </si>
  <si>
    <t xml:space="preserve">*ZAM332B00*JB207004*</t>
  </si>
  <si>
    <t xml:space="preserve">*ZAM332B00*JB207026*</t>
  </si>
  <si>
    <t xml:space="preserve">Pacific Blu</t>
  </si>
  <si>
    <t xml:space="preserve">*ZAM332B00*JB207033*</t>
  </si>
  <si>
    <t xml:space="preserve">*ZAM332B00*JB207084*</t>
  </si>
  <si>
    <t xml:space="preserve">*ZAM332B00*JB207125*</t>
  </si>
  <si>
    <t xml:space="preserve">*ZAM332B00*JB207166*</t>
  </si>
  <si>
    <t xml:space="preserve">*ZAM332B00*JB207171*</t>
  </si>
  <si>
    <t xml:space="preserve">*ZAM332B00*JB207213*</t>
  </si>
  <si>
    <t xml:space="preserve">*ZAM332B00*JB207309*</t>
  </si>
  <si>
    <t xml:space="preserve">*ZAM332B00*JB207377*</t>
  </si>
  <si>
    <t xml:space="preserve">*ZAM332B00*JB207590*</t>
  </si>
  <si>
    <t xml:space="preserve">*ZAM332B00*JB207652*</t>
  </si>
  <si>
    <t xml:space="preserve">*ZAM332B00*JB207697*</t>
  </si>
  <si>
    <t xml:space="preserve">425I</t>
  </si>
  <si>
    <t xml:space="preserve">*ZAM332B00*JB207730*</t>
  </si>
  <si>
    <t xml:space="preserve">*ZAM332B00*JB207731*</t>
  </si>
  <si>
    <t xml:space="preserve">*ZAM332B00*JB207770*</t>
  </si>
  <si>
    <t xml:space="preserve">*ZAM332B00*JB207778* (HS)</t>
  </si>
  <si>
    <t xml:space="preserve">ZAM332B00JB207818</t>
  </si>
  <si>
    <t xml:space="preserve">*ZAM332B00*JB207827* (HS)</t>
  </si>
  <si>
    <t xml:space="preserve">*ZAM332B00*JB207934*</t>
  </si>
  <si>
    <t xml:space="preserve">*ZAM332B00*JB208037* (HS)</t>
  </si>
  <si>
    <t xml:space="preserve">*ZAM332B00*JB208155*</t>
  </si>
  <si>
    <t xml:space="preserve">*ZAM332B00*JB208199*</t>
  </si>
  <si>
    <t xml:space="preserve">*ZAM332B00*JB208210*</t>
  </si>
  <si>
    <t xml:space="preserve">*ZAM332B00*JB208271*</t>
  </si>
  <si>
    <t xml:space="preserve">*ZAM332B00*JB208330*</t>
  </si>
  <si>
    <t xml:space="preserve">*ZAM332B00*JB208377*</t>
  </si>
  <si>
    <t xml:space="preserve">*ZAM332B00*JB290236*</t>
  </si>
  <si>
    <t xml:space="preserve">*ZAM332B00*KB208425*</t>
  </si>
  <si>
    <t xml:space="preserve">*ZAM332B00*KB208443*</t>
  </si>
  <si>
    <t xml:space="preserve">*ZAM332B00*KB208507*</t>
  </si>
  <si>
    <t xml:space="preserve">*ZAM332B00*KB208520*</t>
  </si>
  <si>
    <t xml:space="preserve">*ZAM332B00*KB208531*</t>
  </si>
  <si>
    <t xml:space="preserve">Grise </t>
  </si>
  <si>
    <t xml:space="preserve">Sutsse</t>
  </si>
  <si>
    <t xml:space="preserve">*ZAM332B00*KB208546*</t>
  </si>
  <si>
    <t xml:space="preserve">*ZAM332B00*KB208558*</t>
  </si>
  <si>
    <t xml:space="preserve">*ZAM332B00*KB208561*</t>
  </si>
  <si>
    <t xml:space="preserve">Verte</t>
  </si>
  <si>
    <t xml:space="preserve">*ZAM332B00*KB208617</t>
  </si>
  <si>
    <t xml:space="preserve">*ZAM332B00*KB208710*</t>
  </si>
  <si>
    <t xml:space="preserve">*ZAM332B00*KB208756*</t>
  </si>
  <si>
    <t xml:space="preserve">*ZAM332B00*KB208781* (HS)</t>
  </si>
  <si>
    <t xml:space="preserve">*ZAM332B00*KB208785*</t>
  </si>
  <si>
    <t xml:space="preserve">*ZAM332B00*KB208799*</t>
  </si>
  <si>
    <t xml:space="preserve">*ZAM332B00*KB208806*</t>
  </si>
  <si>
    <t xml:space="preserve">*ZAM332B00*KB208955*</t>
  </si>
  <si>
    <t xml:space="preserve">*ZAM332B00*KB208966*</t>
  </si>
  <si>
    <t xml:space="preserve">*ZAM332B00*KB208984*</t>
  </si>
  <si>
    <t xml:space="preserve">*ZAM332B00*KB208991*</t>
  </si>
  <si>
    <t xml:space="preserve">*ZAM332B00*KB290311*</t>
  </si>
  <si>
    <t xml:space="preserve">*ZAM332B00*KB2903347*</t>
  </si>
  <si>
    <t xml:space="preserve">*ZAM332B00*KB290340*</t>
  </si>
  <si>
    <t xml:space="preserve">*ZAM332B00*LA102382*</t>
  </si>
  <si>
    <t xml:space="preserve">*ZAM332B00*LB209003*</t>
  </si>
  <si>
    <t xml:space="preserve">*ZAM332B00*LB209021*</t>
  </si>
  <si>
    <t xml:space="preserve">*ZAM332B00*LB209024*</t>
  </si>
  <si>
    <t xml:space="preserve">*ZAM332B00*LB209030*</t>
  </si>
  <si>
    <t xml:space="preserve">*ZAM332B00*LB209031*</t>
  </si>
  <si>
    <t xml:space="preserve">*ZAM332B00*LB209036*</t>
  </si>
  <si>
    <t xml:space="preserve">*ZAM332B00*LB209046*</t>
  </si>
  <si>
    <t xml:space="preserve">*ZAM332B00*LB209075*</t>
  </si>
  <si>
    <t xml:space="preserve">*ZAM332B00*LB209089*</t>
  </si>
  <si>
    <t xml:space="preserve">*ZAM332B00*LB209178*</t>
  </si>
  <si>
    <t xml:space="preserve">*ZAM332B00*LB209203*</t>
  </si>
  <si>
    <t xml:space="preserve">*ZAM332B00*LB209231*</t>
  </si>
  <si>
    <t xml:space="preserve">*ZAM332B00*LB209233*</t>
  </si>
  <si>
    <t xml:space="preserve">*ZAM332B00*LB209288*</t>
  </si>
  <si>
    <t xml:space="preserve">*ZAM332B00*LB209359*</t>
  </si>
  <si>
    <t xml:space="preserve">*ZAM332B00*LB209377*</t>
  </si>
  <si>
    <t xml:space="preserve">*ZAM332B00*LB209404*</t>
  </si>
  <si>
    <t xml:space="preserve">*ZAM332B00*LB209526*</t>
  </si>
  <si>
    <t xml:space="preserve">*ZAM332B00*LB209582*</t>
  </si>
  <si>
    <t xml:space="preserve">*ZAM332B00*LB209640*</t>
  </si>
  <si>
    <t xml:space="preserve">*ZAM332B00*LB290379*</t>
  </si>
  <si>
    <t xml:space="preserve">*ZAM332B00*MB209666*</t>
  </si>
  <si>
    <t xml:space="preserve">*ZAM332B00*MB209688*</t>
  </si>
  <si>
    <t xml:space="preserve">*ZAM332B00*MB209691*</t>
  </si>
  <si>
    <t xml:space="preserve">*ZAM332B00*MB209712* (HS)</t>
  </si>
  <si>
    <t xml:space="preserve">*ZAM332B00*MB209772*</t>
  </si>
  <si>
    <t xml:space="preserve">*ZAM332B00*MB209808*</t>
  </si>
  <si>
    <t xml:space="preserve">*ZAM332B00*MB209840*</t>
  </si>
  <si>
    <t xml:space="preserve">*ZAM332B00*MB209894*</t>
  </si>
  <si>
    <t xml:space="preserve">*ZAM332B00*MB209921*</t>
  </si>
  <si>
    <t xml:space="preserve">*ZAM332B00*MB209930*</t>
  </si>
  <si>
    <t xml:space="preserve">*ZAM332B00*MB209955*</t>
  </si>
  <si>
    <t xml:space="preserve">*ZAM332B00*MB299765*</t>
  </si>
  <si>
    <t xml:space="preserve">*ZAM332B00*NB201208* (HS)</t>
  </si>
  <si>
    <t xml:space="preserve">*ZAM332B00*NB206310*</t>
  </si>
  <si>
    <t xml:space="preserve">*ZAM332B00*NB209992*</t>
  </si>
  <si>
    <t xml:space="preserve">*ZAM332B00*NB209993*</t>
  </si>
  <si>
    <t xml:space="preserve">*ZAM332B00*NB210033*</t>
  </si>
  <si>
    <t xml:space="preserve">*ZAM332B00*NB210077*</t>
  </si>
  <si>
    <t xml:space="preserve">*ZAM332B00*NB210141*</t>
  </si>
  <si>
    <t xml:space="preserve">*ZAM332B00*NB210166*</t>
  </si>
  <si>
    <t xml:space="preserve">*ZAM332B00*NB210192*</t>
  </si>
  <si>
    <t xml:space="preserve">*ZAM332B00*NB210212*</t>
  </si>
  <si>
    <t xml:space="preserve">Griggio</t>
  </si>
  <si>
    <t xml:space="preserve">*ZAM332B00*NB210214*</t>
  </si>
  <si>
    <t xml:space="preserve">*ZAM332B00*PB290444*</t>
  </si>
  <si>
    <t xml:space="preserve">*ZAM332B00GB*205659*</t>
  </si>
  <si>
    <t xml:space="preserve">*ZAM332B28*AK290307*</t>
  </si>
  <si>
    <t xml:space="preserve">*ZAMBL1101*KB323634*</t>
  </si>
  <si>
    <t xml:space="preserve">*ZAMBL110X*GB324264*</t>
  </si>
  <si>
    <t xml:space="preserve">Salvage</t>
  </si>
  <si>
    <t xml:space="preserve">*ZAMBM1105*HB326003*</t>
  </si>
  <si>
    <t xml:space="preserve">      *ZAMBM1106*HB326026*</t>
  </si>
  <si>
    <t xml:space="preserve">*ZAMBN1100*KB327452*</t>
  </si>
  <si>
    <t xml:space="preserve">*ZAMBN1102*KB327520*</t>
  </si>
  <si>
    <t xml:space="preserve">*ZAMBN1102*KB328294*</t>
  </si>
  <si>
    <t xml:space="preserve">*ZAMBN1103*KB327431*</t>
  </si>
  <si>
    <t xml:space="preserve">*ZAMBN1103*KB327476*</t>
  </si>
  <si>
    <t xml:space="preserve">*ZAMBN1104*KB327468*</t>
  </si>
  <si>
    <t xml:space="preserve">*ZAMBN1104*KB327484*</t>
  </si>
  <si>
    <t xml:space="preserve">N. Zélande</t>
  </si>
  <si>
    <t xml:space="preserve">*ZAMBN1104*KB327485*</t>
  </si>
  <si>
    <t xml:space="preserve">*ZAMBN1104*KB327938*</t>
  </si>
  <si>
    <t xml:space="preserve">*ZAMBN1106*KB327469*</t>
  </si>
  <si>
    <t xml:space="preserve">*ZAMBN1106*KB328573*</t>
  </si>
  <si>
    <t xml:space="preserve">*ZAMBN1107*KB327299*</t>
  </si>
  <si>
    <t xml:space="preserve">*ZAMBN1107*KB327514*</t>
  </si>
  <si>
    <t xml:space="preserve">*ZAMBN1108*KB328588*</t>
  </si>
  <si>
    <t xml:space="preserve">*ZAMBN1109*KB328552*</t>
  </si>
  <si>
    <t xml:space="preserve">*ZAMBN110X*KB327510*</t>
  </si>
  <si>
    <t xml:space="preserve">*ZAMBN110X*KB327927*</t>
  </si>
  <si>
    <t xml:space="preserve">*ZAMBN1200*LB328939*</t>
  </si>
  <si>
    <t xml:space="preserve">*ZAMBN1203*LB838739*</t>
  </si>
  <si>
    <t xml:space="preserve">*ZAMBN1206*LB328802*</t>
  </si>
  <si>
    <t xml:space="preserve">*ZAM333B00*00103054*</t>
  </si>
  <si>
    <t xml:space="preserve">*ZAM333B00*00103056*</t>
  </si>
  <si>
    <t xml:space="preserve">*ZAM333B00*00190303*</t>
  </si>
  <si>
    <t xml:space="preserve">*ZAM333B00*FA100010*</t>
  </si>
  <si>
    <t xml:space="preserve">*ZAM333B00*FA100023*</t>
  </si>
  <si>
    <t xml:space="preserve">*ZAM333B00*FA100027*</t>
  </si>
  <si>
    <t xml:space="preserve">*ZAM333B00*FA100077*</t>
  </si>
  <si>
    <t xml:space="preserve">*ZAM333B00*FA100137*</t>
  </si>
  <si>
    <t xml:space="preserve">*ZAM333B00*FA100260*</t>
  </si>
  <si>
    <t xml:space="preserve">*ZAM333B00*GA100400*</t>
  </si>
  <si>
    <t xml:space="preserve">*ZAM333B00*GA100412*</t>
  </si>
  <si>
    <t xml:space="preserve">*ZAM333B00*GA100415*</t>
  </si>
  <si>
    <t xml:space="preserve">*ZAM333B00*GA100417*</t>
  </si>
  <si>
    <t xml:space="preserve">*ZAM333B00*GA100514*</t>
  </si>
  <si>
    <t xml:space="preserve">*ZAM333B00*GA100646*</t>
  </si>
  <si>
    <t xml:space="preserve">*ZAM333B00*GA100712*</t>
  </si>
  <si>
    <t xml:space="preserve">*ZAM333B00*GA100720*</t>
  </si>
  <si>
    <t xml:space="preserve">*ZAM333B00*GA100760*</t>
  </si>
  <si>
    <t xml:space="preserve">*ZAM333B00*GA100871*</t>
  </si>
  <si>
    <t xml:space="preserve">*ZAM333B00*GA100877*</t>
  </si>
  <si>
    <t xml:space="preserve">*ZAM333B00*GA101054*</t>
  </si>
  <si>
    <t xml:space="preserve">*ZAM333B00*GA101058*</t>
  </si>
  <si>
    <t xml:space="preserve">*ZAM333B00*HA101396*</t>
  </si>
  <si>
    <t xml:space="preserve">*ZAM333B00*HA101442*</t>
  </si>
  <si>
    <t xml:space="preserve">*ZAM333B00*HA101448* </t>
  </si>
  <si>
    <t xml:space="preserve">*ZAM333B00*HA101454*</t>
  </si>
  <si>
    <t xml:space="preserve">*ZAM333B00*HA101478*</t>
  </si>
  <si>
    <t xml:space="preserve">*ZAM333B00*HA101499*</t>
  </si>
  <si>
    <t xml:space="preserve">*ZAM333B00*HA101603*</t>
  </si>
  <si>
    <t xml:space="preserve">*ZAM333B00*HA101669*</t>
  </si>
  <si>
    <t xml:space="preserve">*ZAM333B00*HA190004*</t>
  </si>
  <si>
    <t xml:space="preserve">*ZAM333B00*HA190039*</t>
  </si>
  <si>
    <t xml:space="preserve">*ZAM333B00*HA190059*</t>
  </si>
  <si>
    <t xml:space="preserve">Spyder 2.5</t>
  </si>
  <si>
    <t xml:space="preserve">*ZAM333B00*HA190066*</t>
  </si>
  <si>
    <t xml:space="preserve">Rosso </t>
  </si>
  <si>
    <t xml:space="preserve">*ZAM333B00*HA190086*</t>
  </si>
  <si>
    <t xml:space="preserve">Nero Carbonio</t>
  </si>
  <si>
    <t xml:space="preserve">*ZAM333B00*HA190096*</t>
  </si>
  <si>
    <t xml:space="preserve">*ZAM333B00*JA101820*</t>
  </si>
  <si>
    <t xml:space="preserve">*ZAM333B00*JA101823*</t>
  </si>
  <si>
    <t xml:space="preserve">*ZAM333B00*JA101826*</t>
  </si>
  <si>
    <t xml:space="preserve">*ZAM333B00*JA101984*</t>
  </si>
  <si>
    <t xml:space="preserve">*ZAM333B00*JA190166*</t>
  </si>
  <si>
    <t xml:space="preserve">*ZAM333B00*KA102031*</t>
  </si>
  <si>
    <t xml:space="preserve">*ZAM333B00*KA102145*</t>
  </si>
  <si>
    <t xml:space="preserve">*ZAM333B00*KA102185*</t>
  </si>
  <si>
    <t xml:space="preserve">*ZAM333B00*KA102314*</t>
  </si>
  <si>
    <t xml:space="preserve">*ZAM333B00*KA102320*</t>
  </si>
  <si>
    <t xml:space="preserve">*ZAM333B00*KA104324*</t>
  </si>
  <si>
    <t xml:space="preserve">Black</t>
  </si>
  <si>
    <t xml:space="preserve">*ZAM333B00*KA190178* (HS)</t>
  </si>
  <si>
    <t xml:space="preserve">*ZAM333B00*KA190182*</t>
  </si>
  <si>
    <t xml:space="preserve">*ZAM333B00*LA102374*</t>
  </si>
  <si>
    <t xml:space="preserve">*ZAM333B00*LA102382*</t>
  </si>
  <si>
    <t xml:space="preserve">*ZAM333B00*LA102393*</t>
  </si>
  <si>
    <t xml:space="preserve">*ZAM333B00*LA102418*</t>
  </si>
  <si>
    <t xml:space="preserve">*ZAM333B00*LA102443*</t>
  </si>
  <si>
    <t xml:space="preserve">*ZAM333B00*LA102453*</t>
  </si>
  <si>
    <t xml:space="preserve">*ZAM333B00*LA102475*</t>
  </si>
  <si>
    <t xml:space="preserve">*ZAM333B00*LA102483*</t>
  </si>
  <si>
    <t xml:space="preserve">*ZAM333B00*LA102502*</t>
  </si>
  <si>
    <t xml:space="preserve">*ZAM333B00*LA102586*</t>
  </si>
  <si>
    <t xml:space="preserve">*ZAM333B00*LA102600*</t>
  </si>
  <si>
    <t xml:space="preserve">*ZAM333B00*LA102614*</t>
  </si>
  <si>
    <t xml:space="preserve">*ZAM333B00*LA102649*</t>
  </si>
  <si>
    <t xml:space="preserve">*ZAM333B00*LA190237*</t>
  </si>
  <si>
    <t xml:space="preserve">*ZAM333B00*LA190239*</t>
  </si>
  <si>
    <t xml:space="preserve">*ZAM333B00*LA190254*</t>
  </si>
  <si>
    <t xml:space="preserve">*ZAM333B00*LA190258*</t>
  </si>
  <si>
    <t xml:space="preserve">*ZAM333B00*LA190259*</t>
  </si>
  <si>
    <t xml:space="preserve">*ZAM333B00*MB102770*</t>
  </si>
  <si>
    <t xml:space="preserve">* Fred Maseralfa </t>
  </si>
  <si>
    <t xml:space="preserve">*ZAM333B00*MB102774*</t>
  </si>
  <si>
    <t xml:space="preserve">Blu Aquamarina Met</t>
  </si>
  <si>
    <t xml:space="preserve">*ZAM333B00*MB102816*</t>
  </si>
  <si>
    <t xml:space="preserve">*ZAM333B00*MB102844*</t>
  </si>
  <si>
    <t xml:space="preserve">*ZAM333B00*MB102877*</t>
  </si>
  <si>
    <t xml:space="preserve">*ZAM333B00*NB102914*</t>
  </si>
  <si>
    <t xml:space="preserve">*ZAM333B00*NB102922*</t>
  </si>
  <si>
    <t xml:space="preserve">*ZAM333B00*NB102972*</t>
  </si>
  <si>
    <t xml:space="preserve">*ZAM333B00*NB102990*</t>
  </si>
  <si>
    <t xml:space="preserve">*ZAM333B00*NB102994*</t>
  </si>
  <si>
    <t xml:space="preserve">jeromeayrton</t>
  </si>
  <si>
    <t xml:space="preserve">*ZAM333B00*NB103009*</t>
  </si>
  <si>
    <t xml:space="preserve">*ZAM333B00*NB103028*</t>
  </si>
  <si>
    <t xml:space="preserve">*ZAM333B28*JA190163*</t>
  </si>
  <si>
    <t xml:space="preserve">*ZAM333B28*LA190256*</t>
  </si>
  <si>
    <t xml:space="preserve">*ZAM333B28A*JA190166*</t>
  </si>
  <si>
    <t xml:space="preserve">*ZAM333B28A*KA190017*</t>
  </si>
  <si>
    <t xml:space="preserve">*ZAM333B28A*KA190022*</t>
  </si>
  <si>
    <t xml:space="preserve">*ZAM333B28A*KA190174*</t>
  </si>
  <si>
    <t xml:space="preserve">*ZAM333B28A*KA190200*</t>
  </si>
  <si>
    <t xml:space="preserve">*ZAM333B28A*KA190302*</t>
  </si>
  <si>
    <t xml:space="preserve">*ZAMFL1100*GA330162*</t>
  </si>
  <si>
    <t xml:space="preserve">*ZAMFL1100*GA330694*</t>
  </si>
  <si>
    <t xml:space="preserve">*ZAMFL1101*GA330221*</t>
  </si>
  <si>
    <t xml:space="preserve">*ZAMFL1101*GA330333*</t>
  </si>
  <si>
    <t xml:space="preserve">*ZAMFL1103*GA330236*</t>
  </si>
  <si>
    <t xml:space="preserve">*ZAMFL1103*GA330608*</t>
  </si>
  <si>
    <t xml:space="preserve">*ZAMFL1103*GA330950*</t>
  </si>
  <si>
    <t xml:space="preserve">*ZAMFL1103*GA331015*</t>
  </si>
  <si>
    <t xml:space="preserve">*ZAMFL1104*GA330309*</t>
  </si>
  <si>
    <t xml:space="preserve">*ZAMFL1104*GA330519*</t>
  </si>
  <si>
    <t xml:space="preserve">*ZAMFL1104*GA330620*</t>
  </si>
  <si>
    <t xml:space="preserve">*ZAMFL1104*GA330987*</t>
  </si>
  <si>
    <t xml:space="preserve">*ZAMFL1104*GA331010*</t>
  </si>
  <si>
    <t xml:space="preserve">*ZAMFL1105*GA330237*</t>
  </si>
  <si>
    <t xml:space="preserve">*ZAMFL1105*GA330285*</t>
  </si>
  <si>
    <t xml:space="preserve">*ZAMFL1106*HA330832*</t>
  </si>
  <si>
    <t xml:space="preserve">Spyder </t>
  </si>
  <si>
    <t xml:space="preserve">*ZAMFL1107*GA330577*</t>
  </si>
  <si>
    <t xml:space="preserve">*ZAMFL1108*GA330247*</t>
  </si>
  <si>
    <t xml:space="preserve">Blu</t>
  </si>
  <si>
    <t xml:space="preserve">*ZAMFL1108*GA330961*</t>
  </si>
  <si>
    <t xml:space="preserve">*ZAMFL1109*GA330385*</t>
  </si>
  <si>
    <t xml:space="preserve">*ZAMFL1109*GA330502*</t>
  </si>
  <si>
    <t xml:space="preserve">*ZAMFL110X*GA330282*</t>
  </si>
  <si>
    <t xml:space="preserve">*ZAMFL110X*GA330475*</t>
  </si>
  <si>
    <t xml:space="preserve">*ZAMFL110X*GA330489*</t>
  </si>
  <si>
    <t xml:space="preserve">*ZAMFL110X*HA330834*</t>
  </si>
  <si>
    <t xml:space="preserve">*ZAMFM1100*HA331083*</t>
  </si>
  <si>
    <t xml:space="preserve">*ZAMFM1100*HA331097*</t>
  </si>
  <si>
    <t xml:space="preserve">*ZAMFM1100*HA331374*</t>
  </si>
  <si>
    <t xml:space="preserve">*ZAMFM1100*HA331424*</t>
  </si>
  <si>
    <t xml:space="preserve">*ZAMFM1100*HA331455*</t>
  </si>
  <si>
    <t xml:space="preserve">*ZAMFM1101*HA331240*</t>
  </si>
  <si>
    <t xml:space="preserve">*ZAMFM1101*HA331271*</t>
  </si>
  <si>
    <t xml:space="preserve">*ZAMFM1101*HA331495*</t>
  </si>
  <si>
    <t xml:space="preserve">*ZAMFM1101*HA331223*</t>
  </si>
  <si>
    <t xml:space="preserve">*ZAMFM1102*HA331070* HS</t>
  </si>
  <si>
    <t xml:space="preserve">*ZAMFM1102*HA331103*</t>
  </si>
  <si>
    <t xml:space="preserve">*ZAMFM1102*HA331411*</t>
  </si>
  <si>
    <t xml:space="preserve">*ZAMFM1102*HA331473*</t>
  </si>
  <si>
    <t xml:space="preserve">*ZAMFM1103*HA331174*</t>
  </si>
  <si>
    <t xml:space="preserve">*ZAMFM1104*HA331443*</t>
  </si>
  <si>
    <t xml:space="preserve">*ZAMFM1106*HA331024*</t>
  </si>
  <si>
    <t xml:space="preserve">*ZAMFM1106*HA331332*</t>
  </si>
  <si>
    <t xml:space="preserve">*ZAMFM1106*HA331427*</t>
  </si>
  <si>
    <t xml:space="preserve">*ZAMFM1108*HA331090*</t>
  </si>
  <si>
    <t xml:space="preserve">*ZAMFM1108*HA331476*</t>
  </si>
  <si>
    <t xml:space="preserve">*ZAMFM1109*HA331390*</t>
  </si>
  <si>
    <t xml:space="preserve">*ZAMFM1109*HA331468*</t>
  </si>
  <si>
    <t xml:space="preserve">*ZAMFN1100*KA331976*</t>
  </si>
  <si>
    <t xml:space="preserve">*ZAMFN1101*KA331842*</t>
  </si>
  <si>
    <t xml:space="preserve">*ZAMFN1103*KA331924*</t>
  </si>
  <si>
    <t xml:space="preserve">*ZAMFN1103*KA331938*</t>
  </si>
  <si>
    <t xml:space="preserve">*ZAMFN1105*KA331844*</t>
  </si>
  <si>
    <t xml:space="preserve">*ZAMFN1107*KA331764*</t>
  </si>
  <si>
    <t xml:space="preserve">*ZAMFN1107*KA331828*</t>
  </si>
  <si>
    <t xml:space="preserve">Rouge Maserati</t>
  </si>
  <si>
    <t xml:space="preserve">*ZAMFN1109*KA331846*</t>
  </si>
  <si>
    <t xml:space="preserve">*ZAMFN110X*KA331791*</t>
  </si>
  <si>
    <t xml:space="preserve">*ZAM334B00*FA100188*</t>
  </si>
  <si>
    <t xml:space="preserve">Argent</t>
  </si>
  <si>
    <t xml:space="preserve">*ZAM334B00*HA100174*</t>
  </si>
  <si>
    <t xml:space="preserve">ZAM334B00*HA100241*.</t>
  </si>
  <si>
    <t xml:space="preserve">Blue metallic.</t>
  </si>
  <si>
    <t xml:space="preserve">*ZAM334B00*HA100271*</t>
  </si>
  <si>
    <t xml:space="preserve">*ZAM334B00*HA100836*</t>
  </si>
  <si>
    <t xml:space="preserve">*ZAM334B00*JA100362*</t>
  </si>
  <si>
    <t xml:space="preserve">*ZAM334B00*JA100367*</t>
  </si>
  <si>
    <t xml:space="preserve">*ZAM334B00*JA100388*</t>
  </si>
  <si>
    <t xml:space="preserve">Blanche</t>
  </si>
  <si>
    <t xml:space="preserve">*ZAM334B00*JA100393*</t>
  </si>
  <si>
    <t xml:space="preserve">*ZAM334B00*KA100462*</t>
  </si>
  <si>
    <t xml:space="preserve">*ZAM334B00*KA100469*</t>
  </si>
  <si>
    <t xml:space="preserve">*ZAM334B00*KA190005*</t>
  </si>
  <si>
    <t xml:space="preserve">*ZAM334B00*KA190021*</t>
  </si>
  <si>
    <t xml:space="preserve">ZAM334B00KKA190036</t>
  </si>
  <si>
    <t xml:space="preserve">*ZAM334B00*LA100547*</t>
  </si>
  <si>
    <t xml:space="preserve">     *ZAMAN1102*KA340334*</t>
  </si>
  <si>
    <t xml:space="preserve">*Salvage</t>
  </si>
  <si>
    <t xml:space="preserve">*ZAMAN1104*KA340349*</t>
  </si>
  <si>
    <t xml:space="preserve">*ZAMAN1108*KA340337*</t>
  </si>
  <si>
    <t xml:space="preserve">*ZAMAN1109*KA340332*</t>
  </si>
  <si>
    <t xml:space="preserve">*ZAMBN110X*KA340369*</t>
  </si>
  <si>
    <t xml:space="preserve">Le registre d'Enrico pour les QP4 :</t>
  </si>
  <si>
    <t xml:space="preserve">http://www.maserati-alfieri.co.uk/alfieri291.htm</t>
  </si>
  <si>
    <t xml:space="preserve">*ZAM337B00*00330122*</t>
  </si>
  <si>
    <t xml:space="preserve">*ZAM337B00*00330137*</t>
  </si>
  <si>
    <t xml:space="preserve">*ZAM337B00*00330185*</t>
  </si>
  <si>
    <t xml:space="preserve">*ZAM337B00*00330271*</t>
  </si>
  <si>
    <t xml:space="preserve">*ZAM337B00*00330280*</t>
  </si>
  <si>
    <t xml:space="preserve">*ZAM337B00*00330291*</t>
  </si>
  <si>
    <t xml:space="preserve">QP4 2.0</t>
  </si>
  <si>
    <t xml:space="preserve">*ZAM337B00*00330297*</t>
  </si>
  <si>
    <t xml:space="preserve">*ZAM337B00*00330307* (HS)</t>
  </si>
  <si>
    <t xml:space="preserve">*ZAM337B00*00330348*</t>
  </si>
  <si>
    <t xml:space="preserve">bordeaux</t>
  </si>
  <si>
    <t xml:space="preserve">*ZAM337B00*00330349*</t>
  </si>
  <si>
    <t xml:space="preserve">*ZAM337B00*00330405* (HS)</t>
  </si>
  <si>
    <t xml:space="preserve">*ZAM337B00*00330438*</t>
  </si>
  <si>
    <t xml:space="preserve">*ZAM337B00*00330454*</t>
  </si>
  <si>
    <t xml:space="preserve">*ZAM337B00*00330517*</t>
  </si>
  <si>
    <t xml:space="preserve">*ZAM337B00*00330564*</t>
  </si>
  <si>
    <t xml:space="preserve">QP4 2.8</t>
  </si>
  <si>
    <t xml:space="preserve">*ZAM337B00*00330603*</t>
  </si>
  <si>
    <t xml:space="preserve">*ZAM337B00*00330619*</t>
  </si>
  <si>
    <t xml:space="preserve">*ZAM337B00*00330664*</t>
  </si>
  <si>
    <t xml:space="preserve">*ZAM337B00*00330697*</t>
  </si>
  <si>
    <t xml:space="preserve">*ZAM337B00*00330819*</t>
  </si>
  <si>
    <t xml:space="preserve">*ZAM337B00*00330847*</t>
  </si>
  <si>
    <t xml:space="preserve">Verde Toundra </t>
  </si>
  <si>
    <t xml:space="preserve">*ZAM337B00*00330922*</t>
  </si>
  <si>
    <t xml:space="preserve">*ZAM337B00*00330997*</t>
  </si>
  <si>
    <t xml:space="preserve">*ZAM337B00*00331030*</t>
  </si>
  <si>
    <t xml:space="preserve">*ZAM337B00*00331033*</t>
  </si>
  <si>
    <t xml:space="preserve">*ZAM337B00*00331089*</t>
  </si>
  <si>
    <t xml:space="preserve">*ZAM337B00*00331137*</t>
  </si>
  <si>
    <t xml:space="preserve">*ZAM337B00*00331141*</t>
  </si>
  <si>
    <t xml:space="preserve">*ZAM337B00*00331181*</t>
  </si>
  <si>
    <t xml:space="preserve">*ZAM337B00*00331185*</t>
  </si>
  <si>
    <t xml:space="preserve">*ZAM337B00*00331207*</t>
  </si>
  <si>
    <t xml:space="preserve"> *ZAM337B00*00331213*</t>
  </si>
  <si>
    <t xml:space="preserve">*ZAM337B00*00331310*</t>
  </si>
  <si>
    <t xml:space="preserve">*ZAM337B00*00331323*</t>
  </si>
  <si>
    <t xml:space="preserve">*ZAM337B00*00331325*</t>
  </si>
  <si>
    <t xml:space="preserve">*ZAM337B00*00331400*</t>
  </si>
  <si>
    <t xml:space="preserve">      *ZAM337B00*00331444*</t>
  </si>
  <si>
    <t xml:space="preserve">Mauve</t>
  </si>
  <si>
    <t xml:space="preserve">*ZAM337B00*00331462*</t>
  </si>
  <si>
    <t xml:space="preserve">*ZAM337B00*00331572* (HS)</t>
  </si>
  <si>
    <t xml:space="preserve">QP' 3.2</t>
  </si>
  <si>
    <t xml:space="preserve">*ZAM337B00*00331576*</t>
  </si>
  <si>
    <t xml:space="preserve">Grigio NurBurgring</t>
  </si>
  <si>
    <t xml:space="preserve">*ZAM337B00*00331659*</t>
  </si>
  <si>
    <t xml:space="preserve">*ZAM337B00*00331709*</t>
  </si>
  <si>
    <t xml:space="preserve">*ZAM337B00*00331798*</t>
  </si>
  <si>
    <t xml:space="preserve">*ZAM337B00*00331800*</t>
  </si>
  <si>
    <t xml:space="preserve">*ZAM337B00*00331805*</t>
  </si>
  <si>
    <t xml:space="preserve">*ZAM337B00*00331832*</t>
  </si>
  <si>
    <t xml:space="preserve">*ZAM337B00*00331841*</t>
  </si>
  <si>
    <t xml:space="preserve">Bianco Birdcage</t>
  </si>
  <si>
    <t xml:space="preserve">*ZAM337B00*00331871*</t>
  </si>
  <si>
    <t xml:space="preserve">*ZAM337B00*00331885*</t>
  </si>
  <si>
    <t xml:space="preserve">*ZAM337B00*00331934*</t>
  </si>
  <si>
    <t xml:space="preserve">Grigio Touring</t>
  </si>
  <si>
    <t xml:space="preserve">*ZAM337B00*00331995*</t>
  </si>
  <si>
    <t xml:space="preserve">Nero Carbonio Met</t>
  </si>
  <si>
    <t xml:space="preserve">*ZAM337B00*0332000*</t>
  </si>
  <si>
    <t xml:space="preserve">*ZAM337B00*00332039*</t>
  </si>
  <si>
    <t xml:space="preserve">*ZAM337B00*00332047*</t>
  </si>
  <si>
    <t xml:space="preserve">QP4 Evo</t>
  </si>
  <si>
    <t xml:space="preserve">*ZAM337B00*00332118</t>
  </si>
  <si>
    <t xml:space="preserve">*ZAM337B00*00332129*</t>
  </si>
  <si>
    <t xml:space="preserve">*ZAM337B00*00332153*</t>
  </si>
  <si>
    <t xml:space="preserve">QP4 3.2 Evo</t>
  </si>
  <si>
    <t xml:space="preserve">*ZAM337B00*00332216*</t>
  </si>
  <si>
    <t xml:space="preserve">*ZAM337B00*00332226*</t>
  </si>
  <si>
    <t xml:space="preserve">*ZAM337B00*00332244*</t>
  </si>
  <si>
    <t xml:space="preserve">*ZAM337B00*00332259*</t>
  </si>
  <si>
    <t xml:space="preserve">*ZAZM337B00*00332268*</t>
  </si>
  <si>
    <t xml:space="preserve">Bianco </t>
  </si>
  <si>
    <t xml:space="preserve">*ZAM337B00*00332301*</t>
  </si>
  <si>
    <t xml:space="preserve">QP4 3,2 Evo </t>
  </si>
  <si>
    <t xml:space="preserve">*ZAM337B00*00332306*</t>
  </si>
  <si>
    <t xml:space="preserve">*ZAM337B00*00332315*</t>
  </si>
  <si>
    <t xml:space="preserve">*ZAM337B00*00350048*</t>
  </si>
  <si>
    <t xml:space="preserve">*ZAM337B00*00350092*</t>
  </si>
  <si>
    <t xml:space="preserve">QP4 3.2</t>
  </si>
  <si>
    <t xml:space="preserve">ZAM337B0000350111</t>
  </si>
  <si>
    <t xml:space="preserve">Rouge Madère </t>
  </si>
  <si>
    <t xml:space="preserve">*ZAM337B00*00350113*</t>
  </si>
  <si>
    <t xml:space="preserve">*ZAM337B00*00350114*</t>
  </si>
  <si>
    <t xml:space="preserve">*ZAM337B00*00350129*</t>
  </si>
  <si>
    <t xml:space="preserve"> QP4 3.2 Evo</t>
  </si>
  <si>
    <t xml:space="preserve">*ZAM337B00*00350178*</t>
  </si>
  <si>
    <t xml:space="preserve">Blu Maserati</t>
  </si>
  <si>
    <t xml:space="preserve">*ZAM337B00*00350192*</t>
  </si>
  <si>
    <t xml:space="preserve">ZAM337B0000350201</t>
  </si>
  <si>
    <t xml:space="preserve">*ZAM337B00*00350222*</t>
  </si>
  <si>
    <t xml:space="preserve">Le registre d'Enrico pour les Ghibli :</t>
  </si>
  <si>
    <t xml:space="preserve">http://www.maserati-alfieri.co.uk/alfieri241.htm</t>
  </si>
  <si>
    <t xml:space="preserve">Le registre d'Enrico pour les Ghibli Cup LHD (en bas de page) :</t>
  </si>
  <si>
    <t xml:space="preserve">Le registre d'Enrico pour les Ghibli Cup RHD :</t>
  </si>
  <si>
    <t xml:space="preserve">http://www.maserati-alfieri.co.uk/alfieri-ghiblicup-rhd.htm</t>
  </si>
  <si>
    <t xml:space="preserve">*ZAM336B00*00360171*</t>
  </si>
  <si>
    <t xml:space="preserve">*ZAM336B00*00360218*</t>
  </si>
  <si>
    <t xml:space="preserve">ZAM336B0000360925</t>
  </si>
  <si>
    <t xml:space="preserve">Ghibli 2.0</t>
  </si>
  <si>
    <t xml:space="preserve">ZAM336B0000360927</t>
  </si>
  <si>
    <t xml:space="preserve">*ZAM336B00*00360982*</t>
  </si>
  <si>
    <t xml:space="preserve">*ZAM336B00*00360983*</t>
  </si>
  <si>
    <t xml:space="preserve">*ZAM336B00*00360997*</t>
  </si>
  <si>
    <t xml:space="preserve">*ZAM336B00*00361???*</t>
  </si>
  <si>
    <t xml:space="preserve">Nero Siderale</t>
  </si>
  <si>
    <t xml:space="preserve">*ZAM336B00*00361018*</t>
  </si>
  <si>
    <t xml:space="preserve">*ZAM336B00*00361024*</t>
  </si>
  <si>
    <t xml:space="preserve">ZAM336B0000361061</t>
  </si>
  <si>
    <t xml:space="preserve">Pays Bas</t>
  </si>
  <si>
    <t xml:space="preserve">*ZAM336B00*00361101*</t>
  </si>
  <si>
    <t xml:space="preserve">*ZAM336B00*00361110*</t>
  </si>
  <si>
    <t xml:space="preserve">Ghibli</t>
  </si>
  <si>
    <t xml:space="preserve">*ZAM336B00*00361130*</t>
  </si>
  <si>
    <t xml:space="preserve">*ZAM336B00*00361142*</t>
  </si>
  <si>
    <t xml:space="preserve">*ZAM336B00*00361186*</t>
  </si>
  <si>
    <t xml:space="preserve">*ZAM336B00*00361204*</t>
  </si>
  <si>
    <t xml:space="preserve">ZAM336B00*00361220</t>
  </si>
  <si>
    <t xml:space="preserve">Bianco Alpi</t>
  </si>
  <si>
    <t xml:space="preserve">US</t>
  </si>
  <si>
    <t xml:space="preserve">ZAM336B00*00361224</t>
  </si>
  <si>
    <t xml:space="preserve">*ZAM336B00*00361226*</t>
  </si>
  <si>
    <t xml:space="preserve">Jaune</t>
  </si>
  <si>
    <t xml:space="preserve">ZAM336B00*00361232</t>
  </si>
  <si>
    <t xml:space="preserve">*ZAM336B00*00361242*</t>
  </si>
  <si>
    <t xml:space="preserve">*ZAM336B00*00361270*</t>
  </si>
  <si>
    <t xml:space="preserve">Ghibli GT</t>
  </si>
  <si>
    <t xml:space="preserve"> *ZAM336B00*00361273*</t>
  </si>
  <si>
    <t xml:space="preserve">*ZAM336B00*00361310*</t>
  </si>
  <si>
    <t xml:space="preserve">*ZAM336B00*00361393*</t>
  </si>
  <si>
    <t xml:space="preserve">*ZAM336B00*00361399*</t>
  </si>
  <si>
    <t xml:space="preserve">*ZAM336B00*00361401*</t>
  </si>
  <si>
    <t xml:space="preserve">*ZAM336B00*00361422*</t>
  </si>
  <si>
    <t xml:space="preserve">Ghibli GT 2.0</t>
  </si>
  <si>
    <t xml:space="preserve">*ZAM336B00*00361436*</t>
  </si>
  <si>
    <t xml:space="preserve"> *ZAM336B00*00361443*</t>
  </si>
  <si>
    <t xml:space="preserve">*ZAM336B00*00361463*</t>
  </si>
  <si>
    <t xml:space="preserve">*ZAM336B00*00361513*</t>
  </si>
  <si>
    <t xml:space="preserve">Ghibli Cuo</t>
  </si>
  <si>
    <t xml:space="preserve">ZAM336B0000361548</t>
  </si>
  <si>
    <t xml:space="preserve">Verde piselo</t>
  </si>
  <si>
    <t xml:space="preserve"> ZAM336B00*00361549*</t>
  </si>
  <si>
    <t xml:space="preserve">*ZAM336B00*00361572*</t>
  </si>
  <si>
    <t xml:space="preserve">* ZAM336B00*00361589*</t>
  </si>
  <si>
    <t xml:space="preserve">*ZAM336B00*00361614*</t>
  </si>
  <si>
    <t xml:space="preserve">*ZAM336B00*00361634*</t>
  </si>
  <si>
    <t xml:space="preserve">Blu Sera</t>
  </si>
  <si>
    <t xml:space="preserve">*ZAM336B00*00361644*</t>
  </si>
  <si>
    <t xml:space="preserve">*ZAM336B00*00361679*</t>
  </si>
  <si>
    <t xml:space="preserve">*ZAM336B00*00361680*</t>
  </si>
  <si>
    <t xml:space="preserve">Blu Spaziale</t>
  </si>
  <si>
    <t xml:space="preserve">*ZAM336B00*00361715*</t>
  </si>
  <si>
    <t xml:space="preserve">*ZAM336B00*00361742*</t>
  </si>
  <si>
    <t xml:space="preserve">*ZAM336B00*00361804*</t>
  </si>
  <si>
    <t xml:space="preserve">*ZAM336B00*00361816*</t>
  </si>
  <si>
    <t xml:space="preserve">Ghibli GT 2.8</t>
  </si>
  <si>
    <t xml:space="preserve">*ZAM336B00*00361842*</t>
  </si>
  <si>
    <t xml:space="preserve">*ZAM336B00*00361859*</t>
  </si>
  <si>
    <t xml:space="preserve">*ZAM336B00*00361896*</t>
  </si>
  <si>
    <t xml:space="preserve">ZAM336B0000361933</t>
  </si>
  <si>
    <t xml:space="preserve">*ZAM336B00*00361938*</t>
  </si>
  <si>
    <t xml:space="preserve">Blue Spaziale</t>
  </si>
  <si>
    <t xml:space="preserve">ZAM336B0000361962</t>
  </si>
  <si>
    <t xml:space="preserve">*ZAM336B00*00361967*</t>
  </si>
  <si>
    <t xml:space="preserve">*ZAM336B00*00361968*</t>
  </si>
  <si>
    <t xml:space="preserve">*ZAM336B00*00361997*</t>
  </si>
  <si>
    <t xml:space="preserve">*ZAM336B00*00362023*</t>
  </si>
  <si>
    <t xml:space="preserve">*ZAM336B00*00362038*</t>
  </si>
  <si>
    <t xml:space="preserve">*ZAM336B00*00366144*</t>
  </si>
  <si>
    <t xml:space="preserve">Bleu Nuit</t>
  </si>
  <si>
    <t xml:space="preserve">*ZAM336B00*00400073*</t>
  </si>
  <si>
    <t xml:space="preserve">*ZAM336B00*00400124*</t>
  </si>
  <si>
    <t xml:space="preserve">*ZAM336B00*00400127*</t>
  </si>
  <si>
    <t xml:space="preserve">*ZAM336B00*00400143*</t>
  </si>
  <si>
    <t xml:space="preserve">*ZAM336B00*00400145*</t>
  </si>
  <si>
    <t xml:space="preserve">Ghibli GT </t>
  </si>
  <si>
    <t xml:space="preserve">*ZAM336B00*00400152*</t>
  </si>
  <si>
    <t xml:space="preserve">NZ</t>
  </si>
  <si>
    <t xml:space="preserve">*ZAM336B00*00400156*</t>
  </si>
  <si>
    <t xml:space="preserve">*ZAM336B00*00400193*</t>
  </si>
  <si>
    <t xml:space="preserve">ZAM336B0000400196</t>
  </si>
  <si>
    <t xml:space="preserve">Pelle Verde</t>
  </si>
  <si>
    <t xml:space="preserve">*ZAM336B00*00400199*</t>
  </si>
  <si>
    <t xml:space="preserve">ZAM336B0000400235</t>
  </si>
  <si>
    <t xml:space="preserve">Blu Nettuno</t>
  </si>
  <si>
    <t xml:space="preserve">*ZAM336B00*NB360085</t>
  </si>
  <si>
    <t xml:space="preserve">*ZAM336B00*NB360143* (HS)</t>
  </si>
  <si>
    <t xml:space="preserve">*ZAM336B00*NB360157*</t>
  </si>
  <si>
    <t xml:space="preserve">*ZAM336B00*NB360205*</t>
  </si>
  <si>
    <t xml:space="preserve">*ZAM336B00*NB360210*</t>
  </si>
  <si>
    <t xml:space="preserve">*ZAM336B00*NB360218*</t>
  </si>
  <si>
    <t xml:space="preserve">*ZAM336B00*NB360244*</t>
  </si>
  <si>
    <t xml:space="preserve">*ZAM336B00*NB360258*</t>
  </si>
  <si>
    <t xml:space="preserve">*ZAM336B00*NB360260*</t>
  </si>
  <si>
    <t xml:space="preserve">ZAM336BOONB360273 </t>
  </si>
  <si>
    <t xml:space="preserve">noir</t>
  </si>
  <si>
    <t xml:space="preserve">*ZAM336B00*NB360281*</t>
  </si>
  <si>
    <t xml:space="preserve">*ZAM336B00*NB360287*</t>
  </si>
  <si>
    <t xml:space="preserve">*ZAM336B00*NB360294*</t>
  </si>
  <si>
    <t xml:space="preserve">*ZAM336B00*NB360337*</t>
  </si>
  <si>
    <t xml:space="preserve">*ZAM336B00*NB360383*</t>
  </si>
  <si>
    <t xml:space="preserve">Bleu </t>
  </si>
  <si>
    <t xml:space="preserve">*ZAM336B00*NB360443*</t>
  </si>
  <si>
    <t xml:space="preserve">*ZAM336B00*NB360451*</t>
  </si>
  <si>
    <t xml:space="preserve">*ZAM336B00*NB360458*</t>
  </si>
  <si>
    <t xml:space="preserve">*ZAM336B00*NB360461*</t>
  </si>
  <si>
    <t xml:space="preserve">*ZAM336B00*NB360474*</t>
  </si>
  <si>
    <t xml:space="preserve">*ZAM336B00*NB360477*</t>
  </si>
  <si>
    <t xml:space="preserve">ZAM336B00NB360486</t>
  </si>
  <si>
    <t xml:space="preserve">ZAM336B00NB360493</t>
  </si>
  <si>
    <t xml:space="preserve">*ZAM336B00*NB360502*</t>
  </si>
  <si>
    <t xml:space="preserve">*ZAM336B00*NB360513*</t>
  </si>
  <si>
    <t xml:space="preserve">ZAM336B00NB360524</t>
  </si>
  <si>
    <t xml:space="preserve">*ZAM336B00*NB360538*</t>
  </si>
  <si>
    <t xml:space="preserve">*ZAM336B00*NB360551*</t>
  </si>
  <si>
    <t xml:space="preserve">*ZAM336B00*NB360578*</t>
  </si>
  <si>
    <t xml:space="preserve">*ZAM336B00*NB360594*</t>
  </si>
  <si>
    <t xml:space="preserve">*ZAM336B00*NB360620*</t>
  </si>
  <si>
    <t xml:space="preserve">*ZAM336B00*NB361056*</t>
  </si>
  <si>
    <t xml:space="preserve">*ZAM336B00*PB306717*</t>
  </si>
  <si>
    <t xml:space="preserve">*ZAM336B00*PB360645*</t>
  </si>
  <si>
    <t xml:space="preserve">*ZAM336B00*PB360692*</t>
  </si>
  <si>
    <t xml:space="preserve">*ZAM336B00*PB360716*</t>
  </si>
  <si>
    <t xml:space="preserve">*ZAM336B00*PB360717*</t>
  </si>
  <si>
    <t xml:space="preserve">ZAM336B00*PB360748</t>
  </si>
  <si>
    <t xml:space="preserve">*ZAM336B00*PB360749*</t>
  </si>
  <si>
    <t xml:space="preserve">*ZAM336B00*PB360751*</t>
  </si>
  <si>
    <t xml:space="preserve">*ZAM336B00*PB360753*</t>
  </si>
  <si>
    <t xml:space="preserve">ZAM336B00PB360758 </t>
  </si>
  <si>
    <t xml:space="preserve">*ZAM336B00*PB360760*</t>
  </si>
  <si>
    <t xml:space="preserve">*ZAM336B00*PB360841*</t>
  </si>
  <si>
    <t xml:space="preserve">*ZAM336B00*PB360858*</t>
  </si>
  <si>
    <t xml:space="preserve">*ZAM336B00*PR360686*</t>
  </si>
  <si>
    <t xml:space="preserve">*ZAM336B00*RA400014*</t>
  </si>
  <si>
    <t xml:space="preserve">*ZAM336B00*RA400021*</t>
  </si>
  <si>
    <t xml:space="preserve">Sera Blu</t>
  </si>
  <si>
    <t xml:space="preserve">M. à j.18 juin 2020</t>
  </si>
  <si>
    <t xml:space="preserve">*ZAMAA38A00*0000002*</t>
  </si>
  <si>
    <t xml:space="preserve">*ZAMAA38A00*0000101*</t>
  </si>
  <si>
    <t xml:space="preserve">*ZAMAA38A00*0000116*</t>
  </si>
  <si>
    <t xml:space="preserve">*ZAMAA38A00*0000147*</t>
  </si>
  <si>
    <t xml:space="preserve">*ZAMAA38A00*0000179*</t>
  </si>
  <si>
    <t xml:space="preserve">Rouge </t>
  </si>
  <si>
    <t xml:space="preserve">*ZAMAA38A00*0000205*</t>
  </si>
  <si>
    <t xml:space="preserve">*ZAMAA38A*000000237*</t>
  </si>
  <si>
    <t xml:space="preserve">ZAMAA38A000000276</t>
  </si>
  <si>
    <t xml:space="preserve">Rep. Tcheque</t>
  </si>
  <si>
    <t xml:space="preserve">*ZAMAA38A00*0000327*</t>
  </si>
  <si>
    <t xml:space="preserve">*ZAMAA38A00*0000332*</t>
  </si>
  <si>
    <t xml:space="preserve">*ZAMAA38B00*0000334*</t>
  </si>
  <si>
    <t xml:space="preserve">*ZAMAA38A00*0000336*</t>
  </si>
  <si>
    <t xml:space="preserve">*ZAMAA38B00*0000361*</t>
  </si>
  <si>
    <t xml:space="preserve">Grigrio Touring</t>
  </si>
  <si>
    <t xml:space="preserve">*ZAMAA38B00*0000376*</t>
  </si>
  <si>
    <t xml:space="preserve">*ZAMAA38B00*0000378*</t>
  </si>
  <si>
    <t xml:space="preserve">*ZAMAA38A00*0000409*</t>
  </si>
  <si>
    <t xml:space="preserve">*ZAMAA38A00*0000435*</t>
  </si>
  <si>
    <t xml:space="preserve">*ZAMAA38A00*000473*</t>
  </si>
  <si>
    <t xml:space="preserve">Verde</t>
  </si>
  <si>
    <t xml:space="preserve">ZAMAA38A000000484</t>
  </si>
  <si>
    <t xml:space="preserve">Grigio Alfieri</t>
  </si>
  <si>
    <t xml:space="preserve">Belgique </t>
  </si>
  <si>
    <t xml:space="preserve">*ZAMAA38A00*0000490*</t>
  </si>
  <si>
    <t xml:space="preserve">*ZAMAA38A00*0000507*</t>
  </si>
  <si>
    <t xml:space="preserve">3200 GT</t>
  </si>
  <si>
    <t xml:space="preserve">*ZAMAA38A00*0000539*</t>
  </si>
  <si>
    <t xml:space="preserve">*ZAMAA38?00*0000562*</t>
  </si>
  <si>
    <t xml:space="preserve">*ZAMAA38A00*0000602*</t>
  </si>
  <si>
    <t xml:space="preserve">*ZAMAA38A00*0000632*</t>
  </si>
  <si>
    <t xml:space="preserve">*ZAMAA38B00*000635*</t>
  </si>
  <si>
    <t xml:space="preserve">*ZAMAA38B00*0000661*</t>
  </si>
  <si>
    <t xml:space="preserve">3200 GTA</t>
  </si>
  <si>
    <t xml:space="preserve">*ZAMMA38D00*0000665*</t>
  </si>
  <si>
    <t xml:space="preserve">*ZAMAA38C00*0000687*</t>
  </si>
  <si>
    <t xml:space="preserve">3200Gt</t>
  </si>
  <si>
    <t xml:space="preserve">*ZAMAA38A00*0000688*</t>
  </si>
  <si>
    <t xml:space="preserve">*ZAMAA38A00*0000726*</t>
  </si>
  <si>
    <t xml:space="preserve">*ZAMAA38A00*0000755*</t>
  </si>
  <si>
    <t xml:space="preserve">Grise sombre</t>
  </si>
  <si>
    <t xml:space="preserve">*ZAMAA38B00*0000771*</t>
  </si>
  <si>
    <t xml:space="preserve">*ZAMAA38A00*0000845*</t>
  </si>
  <si>
    <t xml:space="preserve">Gris Alfieri</t>
  </si>
  <si>
    <t xml:space="preserve">*ZAMAA38B00*0000871*</t>
  </si>
  <si>
    <t xml:space="preserve">*ZAMAA38B00*0000894*</t>
  </si>
  <si>
    <t xml:space="preserve">*ZAMAA38C00*0000914*</t>
  </si>
  <si>
    <t xml:space="preserve">*ZAMAA38C00*0000924*</t>
  </si>
  <si>
    <t xml:space="preserve">*ZAMAA38D00*0000945*
</t>
  </si>
  <si>
    <t xml:space="preserve">Azzurro Argentina</t>
  </si>
  <si>
    <t xml:space="preserve">*ZAMAA38A00*0000950*</t>
  </si>
  <si>
    <t xml:space="preserve">*ZAMAA38C00*0000960*</t>
  </si>
  <si>
    <t xml:space="preserve">*ZAMAA38D00*0000977*</t>
  </si>
  <si>
    <t xml:space="preserve">*ZAMAA38B00*0000984*</t>
  </si>
  <si>
    <t xml:space="preserve">Blu (luna?)</t>
  </si>
  <si>
    <t xml:space="preserve">*ZAMAA38B00*0000996*</t>
  </si>
  <si>
    <t xml:space="preserve">L Blue</t>
  </si>
  <si>
    <t xml:space="preserve">ZAMAA38A000001007</t>
  </si>
  <si>
    <t xml:space="preserve">épave</t>
  </si>
  <si>
    <t xml:space="preserve">*ZAMAA38A00*0001021*</t>
  </si>
  <si>
    <t xml:space="preserve">*ZAMAA38C00*0001030*</t>
  </si>
  <si>
    <t xml:space="preserve">Blu Nettuno </t>
  </si>
  <si>
    <t xml:space="preserve">*ZAMAA38B00*0001043*</t>
  </si>
  <si>
    <t xml:space="preserve"> *ZAMAA38A00*0001075*</t>
  </si>
  <si>
    <t xml:space="preserve">*ZAMAA38B00*0001088*</t>
  </si>
  <si>
    <t xml:space="preserve">*ZAMAA38B00*0001094*</t>
  </si>
  <si>
    <t xml:space="preserve">*ZAMAA38A00*0001149*</t>
  </si>
  <si>
    <t xml:space="preserve">Grigio Touring </t>
  </si>
  <si>
    <t xml:space="preserve">*ZAMAA38A00*0001167*</t>
  </si>
  <si>
    <t xml:space="preserve">*ZAMAA38A00*0001192*</t>
  </si>
  <si>
    <t xml:space="preserve">*ZAMAA38A00*0001196*</t>
  </si>
  <si>
    <t xml:space="preserve">*ZAMAA38B00*0001222*</t>
  </si>
  <si>
    <t xml:space="preserve">*ZAMAA38C00*0001290*</t>
  </si>
  <si>
    <t xml:space="preserve">*ZAMAA38C00*0001291*</t>
  </si>
  <si>
    <t xml:space="preserve">ZAMAA38D000001308                                                                </t>
  </si>
  <si>
    <t xml:space="preserve">*ZAMAA38D00*0001315*</t>
  </si>
  <si>
    <t xml:space="preserve">*ZAMAA38C00*0001330*</t>
  </si>
  <si>
    <t xml:space="preserve">*ZAMAA38B00*0001337*</t>
  </si>
  <si>
    <t xml:space="preserve">*ZAMAA38D00*0001397*</t>
  </si>
  <si>
    <t xml:space="preserve">*ZAMAA38B00*0001412*</t>
  </si>
  <si>
    <t xml:space="preserve">*ZAMAA38A00*0001443*</t>
  </si>
  <si>
    <t xml:space="preserve">Grey</t>
  </si>
  <si>
    <t xml:space="preserve">*ZAMAA38A00*0001540*</t>
  </si>
  <si>
    <t xml:space="preserve">*ZAMAA38A00*0001542*</t>
  </si>
  <si>
    <t xml:space="preserve">*ZAMAA38C00*0001564*</t>
  </si>
  <si>
    <t xml:space="preserve">*ZAMAA38B00*0001595*</t>
  </si>
  <si>
    <t xml:space="preserve">*ZAMAA38A00*0001633*</t>
  </si>
  <si>
    <t xml:space="preserve">*ZAMAA38B00*0001647*</t>
  </si>
  <si>
    <t xml:space="preserve">*ZAMAA38A00*0001679*</t>
  </si>
  <si>
    <t xml:space="preserve">*ZAMAA38B00*0001686*</t>
  </si>
  <si>
    <t xml:space="preserve"> *ZAMAA38B00*0001688*</t>
  </si>
  <si>
    <t xml:space="preserve">*ZAMAA38D00*0001699*</t>
  </si>
  <si>
    <t xml:space="preserve">Azzuro Argentina Blue</t>
  </si>
  <si>
    <t xml:space="preserve">*ZAMAA38B00*0001719*</t>
  </si>
  <si>
    <t xml:space="preserve">3200GT </t>
  </si>
  <si>
    <t xml:space="preserve">*ZAMAA38B00*0001720*</t>
  </si>
  <si>
    <t xml:space="preserve">*ZAMAA38B00*0001725*</t>
  </si>
  <si>
    <t xml:space="preserve">*ZAMAA38A00*0001875*</t>
  </si>
  <si>
    <t xml:space="preserve">*ZAMAA38B00*0001922*</t>
  </si>
  <si>
    <t xml:space="preserve">Lituanie</t>
  </si>
  <si>
    <t xml:space="preserve">*ZAMAA38A00*0001929*</t>
  </si>
  <si>
    <t xml:space="preserve">*ZAMAA38A00*0001938*</t>
  </si>
  <si>
    <t xml:space="preserve">*ZAMAA38A00*0001942*</t>
  </si>
  <si>
    <t xml:space="preserve">ZAMAA38A000001947 </t>
  </si>
  <si>
    <t xml:space="preserve">verde </t>
  </si>
  <si>
    <t xml:space="preserve">*ZAMAA38A00*0001948*</t>
  </si>
  <si>
    <t xml:space="preserve">*ZAMAA38C00*0001988*</t>
  </si>
  <si>
    <t xml:space="preserve">*ZAMAA38A00*0002000*</t>
  </si>
  <si>
    <t xml:space="preserve">*ZAMAA38A00*0002036*</t>
  </si>
  <si>
    <t xml:space="preserve">*ZAMAA38A00*0002040*</t>
  </si>
  <si>
    <t xml:space="preserve">*ZAMAA38D00*0002074*</t>
  </si>
  <si>
    <t xml:space="preserve">*ZAMAA38A00*0002151*</t>
  </si>
  <si>
    <t xml:space="preserve">3200Gt </t>
  </si>
  <si>
    <t xml:space="preserve">ZAMAA38A000002201</t>
  </si>
  <si>
    <t xml:space="preserve">Nero carbonio</t>
  </si>
  <si>
    <t xml:space="preserve">*ZAMAA38B00*0002279* </t>
  </si>
  <si>
    <t xml:space="preserve">Tchéquie</t>
  </si>
  <si>
    <t xml:space="preserve">*ZAMAA38A00*0002255*</t>
  </si>
  <si>
    <t xml:space="preserve">ZAMAA38D000002355</t>
  </si>
  <si>
    <t xml:space="preserve"> *ZAMAA38B00*0002380*</t>
  </si>
  <si>
    <t xml:space="preserve">*ZAMAA38B00*0002388*</t>
  </si>
  <si>
    <t xml:space="preserve">  *ZAMAA38A00*0002413*</t>
  </si>
  <si>
    <t xml:space="preserve">*ZAMAA38A*000002426*</t>
  </si>
  <si>
    <t xml:space="preserve">ZAMAA38D000002465</t>
  </si>
  <si>
    <t xml:space="preserve">  *ZAMAA38A00*0002556*</t>
  </si>
  <si>
    <t xml:space="preserve">*ZAMAA38A00*0002564*</t>
  </si>
  <si>
    <t xml:space="preserve">*ZAMAA38A00*0002596*</t>
  </si>
  <si>
    <t xml:space="preserve">Argento luna</t>
  </si>
  <si>
    <t xml:space="preserve">*ZAMAA38A00*0002698*</t>
  </si>
  <si>
    <t xml:space="preserve">*ZAMAA38B00*0002781*</t>
  </si>
  <si>
    <t xml:space="preserve">*ZAMAA38B00*0002783*</t>
  </si>
  <si>
    <t xml:space="preserve">*ZAMAA38B00*0002806*</t>
  </si>
  <si>
    <t xml:space="preserve">*ZAMAA38A00*0002827*</t>
  </si>
  <si>
    <t xml:space="preserve">*ZAMAA38A00*0002897*</t>
  </si>
  <si>
    <t xml:space="preserve">*ZAMAA38A00*0002915*</t>
  </si>
  <si>
    <t xml:space="preserve">Rosso indianapolis</t>
  </si>
  <si>
    <t xml:space="preserve">*ZAMAA38B00*0002917*</t>
  </si>
  <si>
    <t xml:space="preserve">*ZAMAA38B00*0002921*</t>
  </si>
  <si>
    <t xml:space="preserve">*ZAMAA38B00*0002923*</t>
  </si>
  <si>
    <t xml:space="preserve">HS</t>
  </si>
  <si>
    <t xml:space="preserve">*ZAMAA38A00*0002930*</t>
  </si>
  <si>
    <t xml:space="preserve">Grigrio Alfieri</t>
  </si>
  <si>
    <t xml:space="preserve">ZAMAA38B000002953</t>
  </si>
  <si>
    <t xml:space="preserve">Bleu Marine</t>
  </si>
  <si>
    <t xml:space="preserve">*ZAMAA38B00*0003002*</t>
  </si>
  <si>
    <t xml:space="preserve">ZAMAA38D000003018</t>
  </si>
  <si>
    <t xml:space="preserve">Grigo Touring</t>
  </si>
  <si>
    <t xml:space="preserve">*ZAMAA38A00*0003019*</t>
  </si>
  <si>
    <t xml:space="preserve">*ZAMAA38A00*0003034*</t>
  </si>
  <si>
    <t xml:space="preserve">*ZAMAA38A00*0003066*</t>
  </si>
  <si>
    <t xml:space="preserve">*ZAMAA38B00*0003098*</t>
  </si>
  <si>
    <t xml:space="preserve">*ZAMAA38B00*0003100*</t>
  </si>
  <si>
    <t xml:space="preserve">*ZAMAA38B00*0003120*</t>
  </si>
  <si>
    <t xml:space="preserve">*ZAMAA38B00*0003141*</t>
  </si>
  <si>
    <t xml:space="preserve">*ZAMAA38A00*0003160*</t>
  </si>
  <si>
    <t xml:space="preserve">*ZAMAA38B00*0003178*</t>
  </si>
  <si>
    <t xml:space="preserve">*ZAMAA38B00*0003218*</t>
  </si>
  <si>
    <t xml:space="preserve">*ZAMAA38A00*0003262*</t>
  </si>
  <si>
    <t xml:space="preserve">*ZAMAA38A00*0003264*</t>
  </si>
  <si>
    <t xml:space="preserve">*ZAMAA38B00*0003298*</t>
  </si>
  <si>
    <t xml:space="preserve">*ZAMAA38A00*0003323*</t>
  </si>
  <si>
    <t xml:space="preserve">*ZAMAA38A00*0003349*</t>
  </si>
  <si>
    <t xml:space="preserve">*ZAMAA38A00*0003362*</t>
  </si>
  <si>
    <t xml:space="preserve">*ZAMAA38B00*0003419*</t>
  </si>
  <si>
    <t xml:space="preserve">*ZAMAA38B00*0003420*</t>
  </si>
  <si>
    <t xml:space="preserve">*ZAMAA38B00*0003421*</t>
  </si>
  <si>
    <t xml:space="preserve">*ZAMAA38D00*0003425*</t>
  </si>
  <si>
    <t xml:space="preserve">*ZAMAA38A00*0003434*</t>
  </si>
  <si>
    <t xml:space="preserve">*ZAMAA38B00*0003464*</t>
  </si>
  <si>
    <t xml:space="preserve">*ZAMAA38B00*0003469*</t>
  </si>
  <si>
    <t xml:space="preserve">*ZAMAA38B00*0003478*</t>
  </si>
  <si>
    <t xml:space="preserve">Blu Sebring</t>
  </si>
  <si>
    <t xml:space="preserve">ZAMAA38D000003489</t>
  </si>
  <si>
    <t xml:space="preserve">*ZAMAA38D00*0003504*</t>
  </si>
  <si>
    <t xml:space="preserve">*ZAMAA38B00*0003509*</t>
  </si>
  <si>
    <t xml:space="preserve">*ZAMAA38B00*0003513*</t>
  </si>
  <si>
    <t xml:space="preserve">*ZAMAA38C00*0003542*</t>
  </si>
  <si>
    <t xml:space="preserve">*ZAMAA38B00*0003577*</t>
  </si>
  <si>
    <t xml:space="preserve">*ZAMAA38B00*0003579*</t>
  </si>
  <si>
    <t xml:space="preserve">*ZAMAA38B00*0003672*</t>
  </si>
  <si>
    <t xml:space="preserve">*ZAMAA38A00*0003679*</t>
  </si>
  <si>
    <t xml:space="preserve">*ZAMAA38A00*0003682*</t>
  </si>
  <si>
    <t xml:space="preserve">*ZAMAA38B00*0003727*</t>
  </si>
  <si>
    <t xml:space="preserve">Nero DS</t>
  </si>
  <si>
    <t xml:space="preserve">*ZAMAA38B00*0003803*</t>
  </si>
  <si>
    <t xml:space="preserve">*ZAMAA38B00*0003810*</t>
  </si>
  <si>
    <t xml:space="preserve">*ZAMAA38C00*0003834*</t>
  </si>
  <si>
    <t xml:space="preserve">*ZAMAA38B00*0003908*</t>
  </si>
  <si>
    <t xml:space="preserve">Estonie</t>
  </si>
  <si>
    <t xml:space="preserve">*ZAMAA38B00*0003955*</t>
  </si>
  <si>
    <t xml:space="preserve">*ZAMAA38A00*0003957*</t>
  </si>
  <si>
    <t xml:space="preserve">*ZAMAA38A00*0003971*</t>
  </si>
  <si>
    <t xml:space="preserve">*ZAMAA38C*000003993*</t>
  </si>
  <si>
    <t xml:space="preserve">*ZAMAA38B00*0004025*</t>
  </si>
  <si>
    <t xml:space="preserve">*ZAMAA38B00*0004026*</t>
  </si>
  <si>
    <t xml:space="preserve"> *ZAMAA38A00*0004061*</t>
  </si>
  <si>
    <t xml:space="preserve">*ZAMAA38A00*0004063*</t>
  </si>
  <si>
    <t xml:space="preserve">*ZAMAA38B00*0004139*</t>
  </si>
  <si>
    <t xml:space="preserve">*ZAMAA38B00*0004149*</t>
  </si>
  <si>
    <t xml:space="preserve">ZAMAA38D000004159</t>
  </si>
  <si>
    <t xml:space="preserve">Blue</t>
  </si>
  <si>
    <t xml:space="preserve">*ZAMAA38A00*0004214*</t>
  </si>
  <si>
    <t xml:space="preserve">Argento</t>
  </si>
  <si>
    <t xml:space="preserve">*ZAMAA38B00*0004230*</t>
  </si>
  <si>
    <t xml:space="preserve">Gris clair</t>
  </si>
  <si>
    <t xml:space="preserve">*ZAMAA38D00*0004248*</t>
  </si>
  <si>
    <t xml:space="preserve">*ZAMAA38A00*0004256*</t>
  </si>
  <si>
    <t xml:space="preserve">*ZAMAA38A00*0004257*</t>
  </si>
  <si>
    <t xml:space="preserve">*ZAMAA38A00*0004260*</t>
  </si>
  <si>
    <t xml:space="preserve">Verde Mistral</t>
  </si>
  <si>
    <t xml:space="preserve">*ZAMAA38D00*0004286*</t>
  </si>
  <si>
    <t xml:space="preserve">*ZAMAA38A00*0004323*</t>
  </si>
  <si>
    <t xml:space="preserve">*ZAMAA38A00*0004387*</t>
  </si>
  <si>
    <t xml:space="preserve">*ZAMAA38A00*0004391*</t>
  </si>
  <si>
    <t xml:space="preserve">*ZAMAA38A00*0004460*</t>
  </si>
  <si>
    <t xml:space="preserve">*ZAMAA38D00*0004503*</t>
  </si>
  <si>
    <t xml:space="preserve">3200GTA AC</t>
  </si>
  <si>
    <t xml:space="preserve">*ZAMAA38B00*0004611*</t>
  </si>
  <si>
    <t xml:space="preserve">3200 GTA AC</t>
  </si>
  <si>
    <t xml:space="preserve">*ZAMAA38B00*0004613*</t>
  </si>
  <si>
    <t xml:space="preserve">*ZAMAA38B00*0004615*</t>
  </si>
  <si>
    <t xml:space="preserve">*ZAMAA38A00*0004633*</t>
  </si>
  <si>
    <t xml:space="preserve"> *ZAMAA38A00*0004641*</t>
  </si>
  <si>
    <t xml:space="preserve"> *ZAMAA38C00*0004651*</t>
  </si>
  <si>
    <t xml:space="preserve">*ZAMAA38C00*0004659*</t>
  </si>
  <si>
    <t xml:space="preserve">*ZAMAA38B000*004664*</t>
  </si>
  <si>
    <t xml:space="preserve">*ZAMAA38D00*0004672*</t>
  </si>
  <si>
    <t xml:space="preserve">*ZAMAA38A00*0004675*</t>
  </si>
  <si>
    <t xml:space="preserve">*ZAMAA38B*000004681*</t>
  </si>
  <si>
    <t xml:space="preserve">*ZAMAA38B00*0004684*</t>
  </si>
  <si>
    <t xml:space="preserve">*ZAMAA38B00*0004688*</t>
  </si>
  <si>
    <t xml:space="preserve">*ZAMAA38B00*0004725*</t>
  </si>
  <si>
    <t xml:space="preserve">Rosso Mondial</t>
  </si>
  <si>
    <t xml:space="preserve">320 GTA AC</t>
  </si>
  <si>
    <t xml:space="preserve">*ZAMAA38D*000004732*</t>
  </si>
  <si>
    <t xml:space="preserve">*ZAMAA38A00*0004749*</t>
  </si>
  <si>
    <t xml:space="preserve">*ZAMAA38A00*0004750*</t>
  </si>
  <si>
    <t xml:space="preserve">*ZAMAA38A00*0004755*</t>
  </si>
  <si>
    <t xml:space="preserve">*ZAMAA38A00*0004759*</t>
  </si>
  <si>
    <t xml:space="preserve">*ZAMAA38A00*0004761*</t>
  </si>
  <si>
    <t xml:space="preserve">*ZAMAA38A00*0004769*</t>
  </si>
  <si>
    <t xml:space="preserve">*ZAMAA38B00*0004796*</t>
  </si>
  <si>
    <t xml:space="preserve">*ZAMAA38B02*0004801*</t>
  </si>
  <si>
    <t xml:space="preserve">*ZAMAA38C00*0004826*</t>
  </si>
  <si>
    <t xml:space="preserve">*ZAMAA38A00*0004852*</t>
  </si>
  <si>
    <t xml:space="preserve">*ZAMAA38A00*0004855*</t>
  </si>
  <si>
    <t xml:space="preserve">*ZAMAA38A00*0004861*</t>
  </si>
  <si>
    <t xml:space="preserve">*ZAMAA38A00*0004873*</t>
  </si>
  <si>
    <t xml:space="preserve">Bleu Sebring</t>
  </si>
  <si>
    <t xml:space="preserve">*ZAMAA38A00*0004888*</t>
  </si>
  <si>
    <t xml:space="preserve">Russie</t>
  </si>
  <si>
    <t xml:space="preserve">*ZAMAA38A00*0004960*</t>
  </si>
  <si>
    <t xml:space="preserve">Le registre Enrico pour les Karif :</t>
  </si>
  <si>
    <t xml:space="preserve">http://www.maserati-alfieri.co.uk/alfieri294.htm</t>
  </si>
  <si>
    <t xml:space="preserve">Le registre Enrico pour les Shamal :</t>
  </si>
  <si>
    <t xml:space="preserve">http://www.maserati-alfieri.co.uk/alfieri248.htm</t>
  </si>
  <si>
    <t xml:space="preserve">Le registre des Shamal </t>
  </si>
  <si>
    <t xml:space="preserve">*ZAM339B00*00300352*</t>
  </si>
  <si>
    <t xml:space="preserve">*ZAM339B00*00320023*</t>
  </si>
  <si>
    <t xml:space="preserve">*ZAM339B00*00320026*</t>
  </si>
  <si>
    <t xml:space="preserve">Australie </t>
  </si>
  <si>
    <t xml:space="preserve">*ZAM339B00*00320029*</t>
  </si>
  <si>
    <t xml:space="preserve">*ZAM339B00*JA100004*</t>
  </si>
  <si>
    <t xml:space="preserve">*ZAM339B00*JA100018*</t>
  </si>
  <si>
    <t xml:space="preserve">*ZAM339B00*JA100025*</t>
  </si>
  <si>
    <t xml:space="preserve">*ZAM339B00*JA100028*</t>
  </si>
  <si>
    <t xml:space="preserve">*ZAM339B00*JA100048*</t>
  </si>
  <si>
    <t xml:space="preserve">*ZAM339B00*JA100071*</t>
  </si>
  <si>
    <t xml:space="preserve">*ZAM339B00*JA190001*</t>
  </si>
  <si>
    <t xml:space="preserve">*ZAM339B00*KA100096*</t>
  </si>
  <si>
    <t xml:space="preserve">*ZAM339B00*KA100103*</t>
  </si>
  <si>
    <t xml:space="preserve">*ZAM339B00*KA100107*</t>
  </si>
  <si>
    <t xml:space="preserve">*ZAM339B00*KA100136*</t>
  </si>
  <si>
    <t xml:space="preserve">*ZAM339B00*KA190001*</t>
  </si>
  <si>
    <t xml:space="preserve">*ZAM339B00*KA190003*</t>
  </si>
  <si>
    <t xml:space="preserve">*ZAM339B00*KA190004*</t>
  </si>
  <si>
    <t xml:space="preserve">*ZAM339B00*KA190005*</t>
  </si>
  <si>
    <t xml:space="preserve">*ZAM339B00*KA190007*</t>
  </si>
  <si>
    <t xml:space="preserve">*ZAM339B00*KA190009*</t>
  </si>
  <si>
    <t xml:space="preserve">*ZAM339B00*KA190013*</t>
  </si>
  <si>
    <t xml:space="preserve">*ZAM339B00*KA190014*</t>
  </si>
  <si>
    <t xml:space="preserve">*ZAM339B00*KA190015*</t>
  </si>
  <si>
    <t xml:space="preserve">*ZAM339B00*KA190016*</t>
  </si>
  <si>
    <t xml:space="preserve">*ZAM339B00*KA190021*</t>
  </si>
  <si>
    <t xml:space="preserve">*ZAM339B00*KA190022*</t>
  </si>
  <si>
    <t xml:space="preserve">*ZAM339B00*KA190031*</t>
  </si>
  <si>
    <t xml:space="preserve">*ZAM339B00*KA190035*</t>
  </si>
  <si>
    <t xml:space="preserve">*ZAM339B00*KA300000*</t>
  </si>
  <si>
    <t xml:space="preserve">*ZAM339B00*LA100161*</t>
  </si>
  <si>
    <t xml:space="preserve">*ZAM339B00*LA100170*</t>
  </si>
  <si>
    <t xml:space="preserve">*ZAM339B00*LA300006*</t>
  </si>
  <si>
    <t xml:space="preserve">*ZAM339B00*LA300015*</t>
  </si>
  <si>
    <t xml:space="preserve">*ZAM339B00*LA300016*</t>
  </si>
  <si>
    <t xml:space="preserve">*ZAM339B00*LA300018*</t>
  </si>
  <si>
    <t xml:space="preserve">*ZAM339B00*LA300019*</t>
  </si>
  <si>
    <t xml:space="preserve">ZAM339B00*LA300020*</t>
  </si>
  <si>
    <t xml:space="preserve">*ZAM339B00*LA300024*</t>
  </si>
  <si>
    <t xml:space="preserve">*ZAM339B00*LA300027*</t>
  </si>
  <si>
    <t xml:space="preserve">Griggio Silver</t>
  </si>
  <si>
    <t xml:space="preserve">*ZAM339B00*MA300029*</t>
  </si>
  <si>
    <t xml:space="preserve">*ZAM339B00*MA300034*</t>
  </si>
  <si>
    <t xml:space="preserve">*ZAM339B00*MA300035*</t>
  </si>
  <si>
    <t xml:space="preserve">*ZAM339B00*MA300037*</t>
  </si>
  <si>
    <t xml:space="preserve">*ZAM339B00*MA300060*</t>
  </si>
  <si>
    <t xml:space="preserve">*ZAM339B00*MA300070*</t>
  </si>
  <si>
    <t xml:space="preserve">*ZAM339B00*MA300082*</t>
  </si>
  <si>
    <t xml:space="preserve">*ZAM339B00*MA300090*</t>
  </si>
  <si>
    <t xml:space="preserve">Grigio Silver</t>
  </si>
  <si>
    <t xml:space="preserve">*ZAM339B00*MA300098*</t>
  </si>
  <si>
    <t xml:space="preserve">*ZAM339B00*MA300099*</t>
  </si>
  <si>
    <t xml:space="preserve">*ZAM339B00*MA300104*</t>
  </si>
  <si>
    <t xml:space="preserve">*ZAM339B00*MA300105*</t>
  </si>
  <si>
    <t xml:space="preserve">*ZAM339B00*MA300115*</t>
  </si>
  <si>
    <t xml:space="preserve">*ZAM339B00*MA300119*</t>
  </si>
  <si>
    <t xml:space="preserve">*ZAM339B00*MA300121*</t>
  </si>
  <si>
    <t xml:space="preserve">*ZAM339B00*MA300122*</t>
  </si>
  <si>
    <t xml:space="preserve">*ZAM339B00*MA300132*</t>
  </si>
  <si>
    <t xml:space="preserve">*ZAM339B00*MA300135*</t>
  </si>
  <si>
    <t xml:space="preserve">*ZAM339B00*MA300142*</t>
  </si>
  <si>
    <t xml:space="preserve">*ZAM339B00*MA300146*</t>
  </si>
  <si>
    <t xml:space="preserve">*ZAM339B00*MA300147*</t>
  </si>
  <si>
    <t xml:space="preserve">*ZAM339B00*MA300149*</t>
  </si>
  <si>
    <t xml:space="preserve">Shamal </t>
  </si>
  <si>
    <t xml:space="preserve">*ZAM339B00*MA300155*</t>
  </si>
  <si>
    <t xml:space="preserve">*ZAM339B00*MA300158*</t>
  </si>
  <si>
    <t xml:space="preserve">*ZAM339B00*MA300159*</t>
  </si>
  <si>
    <t xml:space="preserve">shamal</t>
  </si>
  <si>
    <t xml:space="preserve">*ZAM339B00*MA300169*</t>
  </si>
  <si>
    <t xml:space="preserve">*ZAM339B00*MA300170*</t>
  </si>
  <si>
    <t xml:space="preserve">*ZAM339B00*MA300171*</t>
  </si>
  <si>
    <t xml:space="preserve">*ZAM339B00*MA300182*</t>
  </si>
  <si>
    <t xml:space="preserve">*ZAM339B00*MA300183*</t>
  </si>
  <si>
    <t xml:space="preserve">*ZAM339B00*MA300193*</t>
  </si>
  <si>
    <t xml:space="preserve">*ZAM339B00*MA300196*</t>
  </si>
  <si>
    <t xml:space="preserve">*ZAM339B00*MA300197*</t>
  </si>
  <si>
    <t xml:space="preserve">*ZAM339B00*MA300202*</t>
  </si>
  <si>
    <t xml:space="preserve">*ZAM339B00*MA300210*</t>
  </si>
  <si>
    <t xml:space="preserve">*ZAM339B00*MA300211*</t>
  </si>
  <si>
    <t xml:space="preserve">*ZAM339B00*MA300217*</t>
  </si>
  <si>
    <t xml:space="preserve">*ZAM339B00*MA300218*</t>
  </si>
  <si>
    <t xml:space="preserve">*ZAM339B00*MA300219*</t>
  </si>
  <si>
    <t xml:space="preserve">*ZAM339B00*MA300224*</t>
  </si>
  <si>
    <t xml:space="preserve">*ZAM339B00*MA300226*</t>
  </si>
  <si>
    <t xml:space="preserve">*ZAM339B00*MA300227*</t>
  </si>
  <si>
    <t xml:space="preserve">*ZAM339B00*MA300240*</t>
  </si>
  <si>
    <t xml:space="preserve">ZAM339B00*MA300243*</t>
  </si>
  <si>
    <t xml:space="preserve">*ZAM339B00*MA300251*</t>
  </si>
  <si>
    <t xml:space="preserve">*ZAM339B00*MA300258*</t>
  </si>
  <si>
    <t xml:space="preserve">*ZAM339B00*MA300262*</t>
  </si>
  <si>
    <t xml:space="preserve">*ZAM339B00*MA300268*</t>
  </si>
  <si>
    <t xml:space="preserve">*ZAM339B00*MA300270*</t>
  </si>
  <si>
    <t xml:space="preserve">*ZAM339B00*MA300272*</t>
  </si>
  <si>
    <t xml:space="preserve">*ZAM339B00*MA300273*</t>
  </si>
  <si>
    <t xml:space="preserve">*ZAM339B00*MA300276*</t>
  </si>
  <si>
    <t xml:space="preserve">*ZAM339B00*MA300281*</t>
  </si>
  <si>
    <t xml:space="preserve">*ZAM339B00*MA300284*</t>
  </si>
  <si>
    <t xml:space="preserve">*ZAM339B00*MA300286*</t>
  </si>
  <si>
    <t xml:space="preserve">Bleu Francia</t>
  </si>
  <si>
    <t xml:space="preserve">*ZAM339B00*MA300294*</t>
  </si>
  <si>
    <t xml:space="preserve">Or Métallique</t>
  </si>
  <si>
    <t xml:space="preserve">*ZAM339B00*MA300295*</t>
  </si>
  <si>
    <t xml:space="preserve">*ZAM339B00*MA300297*</t>
  </si>
  <si>
    <t xml:space="preserve">*ZAM339B00*MA300299*</t>
  </si>
  <si>
    <t xml:space="preserve">*ZAM339B00*MA300301*</t>
  </si>
  <si>
    <t xml:space="preserve">*ZAM339B00*MA300309*</t>
  </si>
  <si>
    <t xml:space="preserve">*ZAM339B00*MA300310*</t>
  </si>
  <si>
    <t xml:space="preserve">*ZAM339B00*MA300311*</t>
  </si>
  <si>
    <t xml:space="preserve">*ZAM339B00*MA300314*</t>
  </si>
  <si>
    <t xml:space="preserve">*ZAM339B00*NA300329*</t>
  </si>
  <si>
    <t xml:space="preserve">*ZAM339B00*NA300334*</t>
  </si>
  <si>
    <t xml:space="preserve">*ZAM339B00*NA300336*</t>
  </si>
  <si>
    <t xml:space="preserve">*ZAM339B00*NA300337*</t>
  </si>
  <si>
    <t xml:space="preserve">*ZAM339B00*NA300347*</t>
  </si>
  <si>
    <t xml:space="preserve">*ZAM339B00*NA300350*</t>
  </si>
  <si>
    <t xml:space="preserve">*ZAM339B00*NA300351*</t>
  </si>
  <si>
    <t xml:space="preserve">*ZAM339B00*NA300352*</t>
  </si>
  <si>
    <t xml:space="preserve">*ZAM339B00*NA320001*</t>
  </si>
  <si>
    <t xml:space="preserve">*ZAM339B00*NA320003*</t>
  </si>
  <si>
    <t xml:space="preserve">*ZAM339B00*NA320011*</t>
  </si>
  <si>
    <t xml:space="preserve">*ZAM339B00*NA320016*</t>
  </si>
  <si>
    <t xml:space="preserve">*ZAM339B00*PA320017*</t>
  </si>
  <si>
    <t xml:space="preserve">*ZAM339B00*PA320019*</t>
  </si>
  <si>
    <t xml:space="preserve">*ZAM339B00*PA320020*</t>
  </si>
  <si>
    <t xml:space="preserve"> </t>
  </si>
  <si>
    <t xml:space="preserve">Zam</t>
  </si>
  <si>
    <t xml:space="preserve">Coupés</t>
  </si>
  <si>
    <t xml:space="preserve">Berlines</t>
  </si>
  <si>
    <t xml:space="preserve">Spyders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</si>
</sst>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General"/>
    <numFmt numFmtId="166" formatCode="dd/mm/yy"/>
  </numFmts>
  <fonts count="33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Arial"/>
      <family val="0"/>
      <charset val="1"/>
    </font>
    <font>
      <b val="true"/>
      <sz val="12"/>
      <color rgb="FFFF0000"/>
      <name val="Cambria"/>
      <family val="0"/>
      <charset val="1"/>
    </font>
    <font>
      <b val="true"/>
      <sz val="18"/>
      <name val="Cambria"/>
      <family val="0"/>
      <charset val="1"/>
    </font>
    <font>
      <sz val="11"/>
      <name val="Cambria"/>
      <family val="0"/>
      <charset val="1"/>
    </font>
    <font>
      <sz val="14"/>
      <name val="Cambria"/>
      <family val="0"/>
      <charset val="1"/>
    </font>
    <font>
      <b val="true"/>
      <sz val="16"/>
      <color rgb="FF000000"/>
      <name val="Roboto"/>
      <family val="2"/>
    </font>
    <font>
      <sz val="9"/>
      <color rgb="FF222222"/>
      <name val="Roboto"/>
      <family val="2"/>
    </font>
    <font>
      <sz val="10"/>
      <color rgb="FF000000"/>
      <name val="Roboto"/>
      <family val="2"/>
    </font>
    <font>
      <b val="true"/>
      <sz val="10"/>
      <name val="Cambria"/>
      <family val="0"/>
      <charset val="1"/>
    </font>
    <font>
      <b val="true"/>
      <u val="single"/>
      <sz val="10"/>
      <color rgb="FF0000FF"/>
      <name val="Cambria"/>
      <family val="0"/>
      <charset val="1"/>
    </font>
    <font>
      <b val="true"/>
      <sz val="14"/>
      <name val="Cambria"/>
      <family val="0"/>
      <charset val="1"/>
    </font>
    <font>
      <i val="true"/>
      <sz val="10"/>
      <color rgb="FFB7B7B7"/>
      <name val="Cambria"/>
      <family val="0"/>
      <charset val="1"/>
    </font>
    <font>
      <u val="single"/>
      <sz val="11"/>
      <color rgb="FF0000FF"/>
      <name val="Cambria"/>
      <family val="0"/>
      <charset val="1"/>
    </font>
    <font>
      <sz val="11"/>
      <color rgb="FF333333"/>
      <name val="Arial"/>
      <family val="0"/>
      <charset val="1"/>
    </font>
    <font>
      <sz val="11"/>
      <color rgb="FF333333"/>
      <name val="&quot;Lucida Grande&quot;"/>
      <family val="0"/>
      <charset val="1"/>
    </font>
    <font>
      <sz val="10"/>
      <color rgb="FF000000"/>
      <name val="Cambria"/>
      <family val="0"/>
      <charset val="1"/>
    </font>
    <font>
      <sz val="11"/>
      <color rgb="FF000000"/>
      <name val="Cambria"/>
      <family val="0"/>
      <charset val="1"/>
    </font>
    <font>
      <i val="true"/>
      <sz val="10"/>
      <color rgb="FF000000"/>
      <name val="Cambria"/>
      <family val="0"/>
      <charset val="1"/>
    </font>
    <font>
      <sz val="12"/>
      <name val="Cambria"/>
      <family val="0"/>
      <charset val="1"/>
    </font>
    <font>
      <b val="true"/>
      <sz val="18"/>
      <color rgb="FF333333"/>
      <name val="Cambria"/>
      <family val="0"/>
      <charset val="1"/>
    </font>
    <font>
      <b val="true"/>
      <sz val="14"/>
      <color rgb="FF333333"/>
      <name val="Cambria"/>
      <family val="0"/>
      <charset val="1"/>
    </font>
    <font>
      <sz val="11"/>
      <color rgb="FF333333"/>
      <name val="Cambria"/>
      <family val="0"/>
      <charset val="1"/>
    </font>
    <font>
      <i val="true"/>
      <sz val="10"/>
      <color rgb="FF333333"/>
      <name val="Cambria"/>
      <family val="0"/>
      <charset val="1"/>
    </font>
    <font>
      <sz val="11"/>
      <color rgb="FF000000"/>
      <name val="Cambria"/>
      <family val="1"/>
      <charset val="1"/>
    </font>
    <font>
      <i val="true"/>
      <sz val="11"/>
      <color rgb="FF333333"/>
      <name val="Cambria"/>
      <family val="0"/>
      <charset val="1"/>
    </font>
    <font>
      <u val="single"/>
      <sz val="14"/>
      <color rgb="FF0000FF"/>
      <name val="Cambria"/>
      <family val="0"/>
      <charset val="1"/>
    </font>
    <font>
      <u val="single"/>
      <sz val="14"/>
      <color rgb="FF1155CC"/>
      <name val="Cambria"/>
      <family val="0"/>
      <charset val="1"/>
    </font>
    <font>
      <sz val="11"/>
      <color rgb="FF000000"/>
      <name val="&quot;Lucida Grande&quot;"/>
      <family val="0"/>
      <charset val="1"/>
    </font>
    <font>
      <b val="true"/>
      <sz val="11"/>
      <color rgb="FFFF0000"/>
      <name val="Cambria"/>
      <family val="0"/>
      <charset val="1"/>
    </font>
  </fonts>
  <fills count="8">
    <fill>
      <patternFill patternType="none"/>
    </fill>
    <fill>
      <patternFill patternType="gray125"/>
    </fill>
    <fill>
      <patternFill patternType="solid">
        <fgColor rgb="FFD9D9D9"/>
        <bgColor rgb="FFDDDDDD"/>
      </patternFill>
    </fill>
    <fill>
      <patternFill patternType="solid">
        <fgColor rgb="FFE1C7E1"/>
        <bgColor rgb="FFD9D9D9"/>
      </patternFill>
    </fill>
    <fill>
      <patternFill patternType="solid">
        <fgColor rgb="FFDDDDDD"/>
        <bgColor rgb="FFD9D9D9"/>
      </patternFill>
    </fill>
    <fill>
      <patternFill patternType="solid">
        <fgColor rgb="FFF1F1F1"/>
        <bgColor rgb="FFECECEC"/>
      </patternFill>
    </fill>
    <fill>
      <patternFill patternType="solid">
        <fgColor rgb="FFFFFFFF"/>
        <bgColor rgb="FFF1F1F1"/>
      </patternFill>
    </fill>
    <fill>
      <patternFill patternType="solid">
        <fgColor rgb="FFECECEC"/>
        <bgColor rgb="FFF1F1F1"/>
      </patternFill>
    </fill>
  </fills>
  <borders count="20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left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left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6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6" fillId="2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6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20" applyFont="fals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9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20" applyFont="fals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11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3" xfId="24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4" fillId="0" borderId="14" xfId="23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5" fontId="6" fillId="3" borderId="15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3" borderId="1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13" fillId="0" borderId="17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4" fillId="4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4" fillId="4" borderId="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7" fillId="5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8" fillId="5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21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2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6" fillId="3" borderId="18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23" fillId="3" borderId="1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4" borderId="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5" fillId="6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26" fillId="6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27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28" fillId="6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7" fillId="6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8" fillId="7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25" fillId="3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6" fillId="3" borderId="1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7" fillId="4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6" fillId="4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9" fillId="4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0" fillId="4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6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8" fillId="6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4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7" fillId="7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31" fillId="5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7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32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3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13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atégorie de la table dynamique" xfId="20"/>
    <cellStyle name="Champ de la table dynamique" xfId="21"/>
    <cellStyle name="Coin de la table dynamique" xfId="22"/>
    <cellStyle name="Résultat de la table dynamique" xfId="23"/>
    <cellStyle name="Titre de la table dynamique" xfId="24"/>
    <cellStyle name="Valeur de la table dynamique" xfId="25"/>
  </cellStyles>
  <dxfs count="9">
    <dxf>
      <fill>
        <patternFill patternType="solid">
          <fgColor rgb="FFDDDDDD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F1F1F1"/>
        </patternFill>
      </fill>
    </dxf>
    <dxf>
      <fill>
        <patternFill patternType="solid">
          <fgColor rgb="FF333333"/>
        </patternFill>
      </fill>
    </dxf>
    <dxf>
      <fill>
        <patternFill patternType="solid">
          <fgColor rgb="FF000000"/>
          <bgColor rgb="FFFFFFFF"/>
        </patternFill>
      </fill>
    </dxf>
    <dxf>
      <fill>
        <patternFill patternType="solid">
          <fgColor rgb="FFB7B7B7"/>
        </patternFill>
      </fill>
    </dxf>
    <dxf>
      <fill>
        <patternFill patternType="solid">
          <fgColor rgb="FF0000FF"/>
        </patternFill>
      </fill>
    </dxf>
    <dxf>
      <fill>
        <patternFill patternType="solid">
          <fgColor rgb="FFFFFFFF"/>
        </patternFill>
      </fill>
    </dxf>
    <dxf>
      <fill>
        <patternFill patternType="solid">
          <fgColor rgb="FFECECEC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7B7B7"/>
      <rgbColor rgb="FF808080"/>
      <rgbColor rgb="FF9999FF"/>
      <rgbColor rgb="FF993366"/>
      <rgbColor rgb="FFF1F1F1"/>
      <rgbColor rgb="FFECECEC"/>
      <rgbColor rgb="FF660066"/>
      <rgbColor rgb="FFFF8080"/>
      <rgbColor rgb="FF1155CC"/>
      <rgbColor rgb="FFE1C7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D9D9D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222222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sharedStrings" Target="sharedStrings.xml"/><Relationship Id="rId17" Type="http://schemas.openxmlformats.org/officeDocument/2006/relationships/pivotCacheDefinition" Target="pivotCache/pivotCacheDefinition1.xml"/><Relationship Id="rId18" Type="http://schemas.openxmlformats.org/officeDocument/2006/relationships/pivotCacheDefinition" Target="pivotCache/pivotCacheDefinition2.xml"/><Relationship Id="rId19" Type="http://schemas.openxmlformats.org/officeDocument/2006/relationships/pivotCacheDefinition" Target="pivotCache/pivotCacheDefinition3.xml"/>
</Relationships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600" spc="-1" strike="noStrike">
                <a:solidFill>
                  <a:srgbClr val="000000"/>
                </a:solidFill>
                <a:latin typeface="Roboto"/>
              </a:defRPr>
            </a:pPr>
            <a:r>
              <a:rPr b="1" sz="1600" spc="-1" strike="noStrike">
                <a:solidFill>
                  <a:srgbClr val="000000"/>
                </a:solidFill>
                <a:latin typeface="Roboto"/>
              </a:rPr>
              <a:t>Répartition par modèles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'Répartition par modèle'!$B$1</c:f>
              <c:strCache>
                <c:ptCount val="1"/>
                <c:pt idx="0">
                  <c:v>COUNTA of Type</c:v>
                </c:pt>
              </c:strCache>
            </c:strRef>
          </c:tx>
          <c:spPr>
            <a:solidFill>
              <a:srgbClr val="999999"/>
            </a:solidFill>
            <a:ln w="0">
              <a:solidFill>
                <a:srgbClr val="000000"/>
              </a:solidFill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'Répartition par modèle'!$A$2:$A$56</c:f>
              <c:strCache>
                <c:ptCount val="55"/>
                <c:pt idx="0">
                  <c:v>0</c:v>
                </c:pt>
                <c:pt idx="1">
                  <c:v>222</c:v>
                </c:pt>
                <c:pt idx="2">
                  <c:v>224</c:v>
                </c:pt>
                <c:pt idx="3">
                  <c:v>228</c:v>
                </c:pt>
                <c:pt idx="4">
                  <c:v>418</c:v>
                </c:pt>
                <c:pt idx="5">
                  <c:v>420</c:v>
                </c:pt>
                <c:pt idx="6">
                  <c:v>422</c:v>
                </c:pt>
                <c:pt idx="7">
                  <c:v>424</c:v>
                </c:pt>
                <c:pt idx="8">
                  <c:v>425</c:v>
                </c:pt>
                <c:pt idx="9">
                  <c:v>430</c:v>
                </c:pt>
                <c:pt idx="10">
                  <c:v>222 4v</c:v>
                </c:pt>
                <c:pt idx="11">
                  <c:v>222 E</c:v>
                </c:pt>
                <c:pt idx="12">
                  <c:v>222 SE</c:v>
                </c:pt>
                <c:pt idx="13">
                  <c:v>222 SR</c:v>
                </c:pt>
                <c:pt idx="14">
                  <c:v>3200GT</c:v>
                </c:pt>
                <c:pt idx="15">
                  <c:v>3200GT AC</c:v>
                </c:pt>
                <c:pt idx="16">
                  <c:v>3200GTA</c:v>
                </c:pt>
                <c:pt idx="17">
                  <c:v>420 S</c:v>
                </c:pt>
                <c:pt idx="18">
                  <c:v>420 Si</c:v>
                </c:pt>
                <c:pt idx="19">
                  <c:v>420i</c:v>
                </c:pt>
                <c:pt idx="20">
                  <c:v>425i</c:v>
                </c:pt>
                <c:pt idx="21">
                  <c:v>430 4v</c:v>
                </c:pt>
                <c:pt idx="22">
                  <c:v>Biturbo</c:v>
                </c:pt>
                <c:pt idx="23">
                  <c:v>Biturbo E</c:v>
                </c:pt>
                <c:pt idx="24">
                  <c:v>Biturbo ES</c:v>
                </c:pt>
                <c:pt idx="25">
                  <c:v>Biturbo i</c:v>
                </c:pt>
                <c:pt idx="26">
                  <c:v>Biturbo Rallye 2,5</c:v>
                </c:pt>
                <c:pt idx="27">
                  <c:v>Biturbo S</c:v>
                </c:pt>
                <c:pt idx="28">
                  <c:v>Biturbo SI</c:v>
                </c:pt>
                <c:pt idx="29">
                  <c:v>Biturbo SI Gr A</c:v>
                </c:pt>
                <c:pt idx="30">
                  <c:v>Ghibli 2,0</c:v>
                </c:pt>
                <c:pt idx="31">
                  <c:v>Ghibli 2,8</c:v>
                </c:pt>
                <c:pt idx="32">
                  <c:v>Ghibli Cup</c:v>
                </c:pt>
                <c:pt idx="33">
                  <c:v>Ghibli Cup 2,8</c:v>
                </c:pt>
                <c:pt idx="34">
                  <c:v>Ghibli GT 2,0</c:v>
                </c:pt>
                <c:pt idx="35">
                  <c:v>Ghibli GT 2,8</c:v>
                </c:pt>
                <c:pt idx="36">
                  <c:v>Ghibli GT x.x</c:v>
                </c:pt>
                <c:pt idx="37">
                  <c:v>Ghibli Open Cup</c:v>
                </c:pt>
                <c:pt idx="38">
                  <c:v>Ghibli Primatist</c:v>
                </c:pt>
                <c:pt idx="39">
                  <c:v>Ghibli x.x</c:v>
                </c:pt>
                <c:pt idx="40">
                  <c:v>Karif</c:v>
                </c:pt>
                <c:pt idx="41">
                  <c:v>QP4</c:v>
                </c:pt>
                <c:pt idx="42">
                  <c:v>QP4 2,0</c:v>
                </c:pt>
                <c:pt idx="43">
                  <c:v>QP4 2,8</c:v>
                </c:pt>
                <c:pt idx="44">
                  <c:v>QP4 2,8 Evo</c:v>
                </c:pt>
                <c:pt idx="45">
                  <c:v>QP4 3,2</c:v>
                </c:pt>
                <c:pt idx="46">
                  <c:v>QP4 3,2 Evo</c:v>
                </c:pt>
                <c:pt idx="47">
                  <c:v>Racing</c:v>
                </c:pt>
                <c:pt idx="48">
                  <c:v>Shamal</c:v>
                </c:pt>
                <c:pt idx="49">
                  <c:v>Spyder</c:v>
                </c:pt>
                <c:pt idx="50">
                  <c:v>Spyder 2,0</c:v>
                </c:pt>
                <c:pt idx="51">
                  <c:v>Spyder 2,5</c:v>
                </c:pt>
                <c:pt idx="52">
                  <c:v>Spyder 2,8</c:v>
                </c:pt>
                <c:pt idx="53">
                  <c:v>Spyder E</c:v>
                </c:pt>
                <c:pt idx="54">
                  <c:v>Spyder E 2,8</c:v>
                </c:pt>
              </c:strCache>
            </c:strRef>
          </c:cat>
          <c:val>
            <c:numRef>
              <c:f>'Répartition par modèle'!$B$2:$B$56</c:f>
              <c:numCache>
                <c:formatCode>General</c:formatCode>
                <c:ptCount val="55"/>
                <c:pt idx="0">
                  <c:v>359</c:v>
                </c:pt>
                <c:pt idx="1">
                  <c:v>21</c:v>
                </c:pt>
                <c:pt idx="2">
                  <c:v>41</c:v>
                </c:pt>
                <c:pt idx="3">
                  <c:v>15</c:v>
                </c:pt>
                <c:pt idx="4">
                  <c:v>1</c:v>
                </c:pt>
                <c:pt idx="5">
                  <c:v>7</c:v>
                </c:pt>
                <c:pt idx="6">
                  <c:v>11</c:v>
                </c:pt>
                <c:pt idx="7">
                  <c:v>24</c:v>
                </c:pt>
                <c:pt idx="8">
                  <c:v>6</c:v>
                </c:pt>
                <c:pt idx="9">
                  <c:v>43</c:v>
                </c:pt>
                <c:pt idx="10">
                  <c:v>12</c:v>
                </c:pt>
                <c:pt idx="11">
                  <c:v>12</c:v>
                </c:pt>
                <c:pt idx="12">
                  <c:v>4</c:v>
                </c:pt>
                <c:pt idx="13">
                  <c:v>19</c:v>
                </c:pt>
                <c:pt idx="14">
                  <c:v>38</c:v>
                </c:pt>
                <c:pt idx="15">
                  <c:v>7</c:v>
                </c:pt>
                <c:pt idx="16">
                  <c:v>7</c:v>
                </c:pt>
                <c:pt idx="17">
                  <c:v>1</c:v>
                </c:pt>
                <c:pt idx="18">
                  <c:v>5</c:v>
                </c:pt>
                <c:pt idx="19">
                  <c:v>4</c:v>
                </c:pt>
                <c:pt idx="20">
                  <c:v>4</c:v>
                </c:pt>
                <c:pt idx="21">
                  <c:v>6</c:v>
                </c:pt>
                <c:pt idx="22">
                  <c:v>47</c:v>
                </c:pt>
                <c:pt idx="23">
                  <c:v>59</c:v>
                </c:pt>
                <c:pt idx="24">
                  <c:v>11</c:v>
                </c:pt>
                <c:pt idx="25">
                  <c:v>1</c:v>
                </c:pt>
                <c:pt idx="26">
                  <c:v>1</c:v>
                </c:pt>
                <c:pt idx="27">
                  <c:v>12</c:v>
                </c:pt>
                <c:pt idx="28">
                  <c:v>25</c:v>
                </c:pt>
                <c:pt idx="29">
                  <c:v>7</c:v>
                </c:pt>
                <c:pt idx="30">
                  <c:v>28</c:v>
                </c:pt>
                <c:pt idx="31">
                  <c:v>7</c:v>
                </c:pt>
                <c:pt idx="32">
                  <c:v>1</c:v>
                </c:pt>
                <c:pt idx="33">
                  <c:v>1</c:v>
                </c:pt>
                <c:pt idx="34">
                  <c:v>11</c:v>
                </c:pt>
                <c:pt idx="35">
                  <c:v>10</c:v>
                </c:pt>
                <c:pt idx="36">
                  <c:v>10</c:v>
                </c:pt>
                <c:pt idx="37">
                  <c:v>1</c:v>
                </c:pt>
                <c:pt idx="38">
                  <c:v>1</c:v>
                </c:pt>
                <c:pt idx="39">
                  <c:v>9</c:v>
                </c:pt>
                <c:pt idx="40">
                  <c:v>27</c:v>
                </c:pt>
                <c:pt idx="41">
                  <c:v>8</c:v>
                </c:pt>
                <c:pt idx="42">
                  <c:v>10</c:v>
                </c:pt>
                <c:pt idx="43">
                  <c:v>9</c:v>
                </c:pt>
                <c:pt idx="44">
                  <c:v>3</c:v>
                </c:pt>
                <c:pt idx="45">
                  <c:v>8</c:v>
                </c:pt>
                <c:pt idx="46">
                  <c:v>11</c:v>
                </c:pt>
                <c:pt idx="47">
                  <c:v>13</c:v>
                </c:pt>
                <c:pt idx="48">
                  <c:v>78</c:v>
                </c:pt>
                <c:pt idx="49">
                  <c:v>26</c:v>
                </c:pt>
                <c:pt idx="50">
                  <c:v>1</c:v>
                </c:pt>
                <c:pt idx="51">
                  <c:v>4</c:v>
                </c:pt>
                <c:pt idx="52">
                  <c:v>9</c:v>
                </c:pt>
                <c:pt idx="53">
                  <c:v>43</c:v>
                </c:pt>
                <c:pt idx="54">
                  <c:v>1</c:v>
                </c:pt>
              </c:numCache>
            </c:numRef>
          </c:val>
        </c:ser>
        <c:ser>
          <c:idx val="1"/>
          <c:order val="1"/>
          <c:tx>
            <c:strRef>
              <c:f>'Répartition par modèle'!$C$1</c:f>
              <c:strCache>
                <c:ptCount val="1"/>
                <c:pt idx="0">
                  <c:v/>
                </c:pt>
              </c:strCache>
            </c:strRef>
          </c:tx>
          <c:spPr>
            <a:noFill/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'Répartition par modèle'!$A$2:$A$56</c:f>
              <c:strCache>
                <c:ptCount val="55"/>
                <c:pt idx="0">
                  <c:v>0</c:v>
                </c:pt>
                <c:pt idx="1">
                  <c:v>222</c:v>
                </c:pt>
                <c:pt idx="2">
                  <c:v>224</c:v>
                </c:pt>
                <c:pt idx="3">
                  <c:v>228</c:v>
                </c:pt>
                <c:pt idx="4">
                  <c:v>418</c:v>
                </c:pt>
                <c:pt idx="5">
                  <c:v>420</c:v>
                </c:pt>
                <c:pt idx="6">
                  <c:v>422</c:v>
                </c:pt>
                <c:pt idx="7">
                  <c:v>424</c:v>
                </c:pt>
                <c:pt idx="8">
                  <c:v>425</c:v>
                </c:pt>
                <c:pt idx="9">
                  <c:v>430</c:v>
                </c:pt>
                <c:pt idx="10">
                  <c:v>222 4v</c:v>
                </c:pt>
                <c:pt idx="11">
                  <c:v>222 E</c:v>
                </c:pt>
                <c:pt idx="12">
                  <c:v>222 SE</c:v>
                </c:pt>
                <c:pt idx="13">
                  <c:v>222 SR</c:v>
                </c:pt>
                <c:pt idx="14">
                  <c:v>3200GT</c:v>
                </c:pt>
                <c:pt idx="15">
                  <c:v>3200GT AC</c:v>
                </c:pt>
                <c:pt idx="16">
                  <c:v>3200GTA</c:v>
                </c:pt>
                <c:pt idx="17">
                  <c:v>420 S</c:v>
                </c:pt>
                <c:pt idx="18">
                  <c:v>420 Si</c:v>
                </c:pt>
                <c:pt idx="19">
                  <c:v>420i</c:v>
                </c:pt>
                <c:pt idx="20">
                  <c:v>425i</c:v>
                </c:pt>
                <c:pt idx="21">
                  <c:v>430 4v</c:v>
                </c:pt>
                <c:pt idx="22">
                  <c:v>Biturbo</c:v>
                </c:pt>
                <c:pt idx="23">
                  <c:v>Biturbo E</c:v>
                </c:pt>
                <c:pt idx="24">
                  <c:v>Biturbo ES</c:v>
                </c:pt>
                <c:pt idx="25">
                  <c:v>Biturbo i</c:v>
                </c:pt>
                <c:pt idx="26">
                  <c:v>Biturbo Rallye 2,5</c:v>
                </c:pt>
                <c:pt idx="27">
                  <c:v>Biturbo S</c:v>
                </c:pt>
                <c:pt idx="28">
                  <c:v>Biturbo SI</c:v>
                </c:pt>
                <c:pt idx="29">
                  <c:v>Biturbo SI Gr A</c:v>
                </c:pt>
                <c:pt idx="30">
                  <c:v>Ghibli 2,0</c:v>
                </c:pt>
                <c:pt idx="31">
                  <c:v>Ghibli 2,8</c:v>
                </c:pt>
                <c:pt idx="32">
                  <c:v>Ghibli Cup</c:v>
                </c:pt>
                <c:pt idx="33">
                  <c:v>Ghibli Cup 2,8</c:v>
                </c:pt>
                <c:pt idx="34">
                  <c:v>Ghibli GT 2,0</c:v>
                </c:pt>
                <c:pt idx="35">
                  <c:v>Ghibli GT 2,8</c:v>
                </c:pt>
                <c:pt idx="36">
                  <c:v>Ghibli GT x.x</c:v>
                </c:pt>
                <c:pt idx="37">
                  <c:v>Ghibli Open Cup</c:v>
                </c:pt>
                <c:pt idx="38">
                  <c:v>Ghibli Primatist</c:v>
                </c:pt>
                <c:pt idx="39">
                  <c:v>Ghibli x.x</c:v>
                </c:pt>
                <c:pt idx="40">
                  <c:v>Karif</c:v>
                </c:pt>
                <c:pt idx="41">
                  <c:v>QP4</c:v>
                </c:pt>
                <c:pt idx="42">
                  <c:v>QP4 2,0</c:v>
                </c:pt>
                <c:pt idx="43">
                  <c:v>QP4 2,8</c:v>
                </c:pt>
                <c:pt idx="44">
                  <c:v>QP4 2,8 Evo</c:v>
                </c:pt>
                <c:pt idx="45">
                  <c:v>QP4 3,2</c:v>
                </c:pt>
                <c:pt idx="46">
                  <c:v>QP4 3,2 Evo</c:v>
                </c:pt>
                <c:pt idx="47">
                  <c:v>Racing</c:v>
                </c:pt>
                <c:pt idx="48">
                  <c:v>Shamal</c:v>
                </c:pt>
                <c:pt idx="49">
                  <c:v>Spyder</c:v>
                </c:pt>
                <c:pt idx="50">
                  <c:v>Spyder 2,0</c:v>
                </c:pt>
                <c:pt idx="51">
                  <c:v>Spyder 2,5</c:v>
                </c:pt>
                <c:pt idx="52">
                  <c:v>Spyder 2,8</c:v>
                </c:pt>
                <c:pt idx="53">
                  <c:v>Spyder E</c:v>
                </c:pt>
                <c:pt idx="54">
                  <c:v>Spyder E 2,8</c:v>
                </c:pt>
              </c:strCache>
            </c:strRef>
          </c:cat>
          <c:val>
            <c:numRef>
              <c:f>'Répartition par modèle'!$C$2:$C$56</c:f>
              <c:numCache>
                <c:formatCode>General</c:formatCode>
                <c:ptCount val="55"/>
              </c:numCache>
            </c:numRef>
          </c:val>
        </c:ser>
        <c:gapWidth val="150"/>
        <c:overlap val="0"/>
        <c:axId val="38699570"/>
        <c:axId val="6523856"/>
      </c:barChart>
      <c:catAx>
        <c:axId val="3869957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0">
            <a:noFill/>
          </a:ln>
        </c:spPr>
        <c:txPr>
          <a:bodyPr rot="-5400000"/>
          <a:lstStyle/>
          <a:p>
            <a:pPr>
              <a:defRPr b="0" sz="900" spc="-1" strike="noStrike">
                <a:solidFill>
                  <a:srgbClr val="222222"/>
                </a:solidFill>
                <a:latin typeface="Roboto"/>
              </a:defRPr>
            </a:pPr>
          </a:p>
        </c:txPr>
        <c:crossAx val="6523856"/>
        <c:crosses val="autoZero"/>
        <c:auto val="1"/>
        <c:lblAlgn val="ctr"/>
        <c:lblOffset val="100"/>
        <c:noMultiLvlLbl val="0"/>
      </c:catAx>
      <c:valAx>
        <c:axId val="6523856"/>
        <c:scaling>
          <c:orientation val="minMax"/>
        </c:scaling>
        <c:delete val="0"/>
        <c:axPos val="l"/>
        <c:majorGridlines>
          <c:spPr>
            <a:ln w="0">
              <a:solidFill>
                <a:srgbClr val="b7b7b7"/>
              </a:solidFill>
            </a:ln>
          </c:spPr>
        </c:majorGridlines>
        <c:numFmt formatCode="General" sourceLinked="0"/>
        <c:majorTickMark val="none"/>
        <c:minorTickMark val="none"/>
        <c:tickLblPos val="nextTo"/>
        <c:spPr>
          <a:ln w="0">
            <a:noFill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Roboto"/>
              </a:defRPr>
            </a:pPr>
          </a:p>
        </c:txPr>
        <c:crossAx val="38699570"/>
        <c:crosses val="autoZero"/>
        <c:crossBetween val="between"/>
      </c:valAx>
      <c:spPr>
        <a:noFill/>
        <a:ln w="0">
          <a:noFill/>
        </a:ln>
      </c:spPr>
    </c:plotArea>
    <c:plotVisOnly val="0"/>
    <c:dispBlanksAs val="zero"/>
  </c:chart>
  <c:spPr>
    <a:noFill/>
    <a:ln w="9360">
      <a:solidFill>
        <a:srgbClr val="d9d9d9"/>
      </a:solidFill>
      <a:round/>
    </a:ln>
  </c:sp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600" spc="-1" strike="noStrike">
                <a:solidFill>
                  <a:srgbClr val="000000"/>
                </a:solidFill>
                <a:latin typeface="Roboto"/>
              </a:defRPr>
            </a:pPr>
            <a:r>
              <a:rPr b="1" sz="1600" spc="-1" strike="noStrike">
                <a:solidFill>
                  <a:srgbClr val="000000"/>
                </a:solidFill>
                <a:latin typeface="Roboto"/>
              </a:rPr>
              <a:t>Répartition par années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spPr>
            <a:solidFill>
              <a:srgbClr val="999999"/>
            </a:solidFill>
            <a:ln w="0">
              <a:solidFill>
                <a:srgbClr val="000000"/>
              </a:solidFill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'Répartition par Année'!$A$2:$A$23</c:f>
              <c:strCache>
                <c:ptCount val="22"/>
                <c:pt idx="0">
                  <c:v>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</c:strCache>
            </c:strRef>
          </c:cat>
          <c:val>
            <c:numRef>
              <c:f>'Répartition par Année'!$B$2:$B$23</c:f>
              <c:numCache>
                <c:formatCode>General</c:formatCode>
                <c:ptCount val="22"/>
                <c:pt idx="0">
                  <c:v>359</c:v>
                </c:pt>
                <c:pt idx="1">
                  <c:v>1</c:v>
                </c:pt>
                <c:pt idx="2">
                  <c:v>6</c:v>
                </c:pt>
                <c:pt idx="3">
                  <c:v>13</c:v>
                </c:pt>
                <c:pt idx="4">
                  <c:v>50</c:v>
                </c:pt>
                <c:pt idx="5">
                  <c:v>57</c:v>
                </c:pt>
                <c:pt idx="6">
                  <c:v>51</c:v>
                </c:pt>
                <c:pt idx="7">
                  <c:v>59</c:v>
                </c:pt>
                <c:pt idx="8">
                  <c:v>52</c:v>
                </c:pt>
                <c:pt idx="9">
                  <c:v>92</c:v>
                </c:pt>
                <c:pt idx="10">
                  <c:v>56</c:v>
                </c:pt>
                <c:pt idx="11">
                  <c:v>108</c:v>
                </c:pt>
                <c:pt idx="12">
                  <c:v>57</c:v>
                </c:pt>
                <c:pt idx="13">
                  <c:v>26</c:v>
                </c:pt>
                <c:pt idx="14">
                  <c:v>41</c:v>
                </c:pt>
                <c:pt idx="15">
                  <c:v>21</c:v>
                </c:pt>
                <c:pt idx="16">
                  <c:v>22</c:v>
                </c:pt>
                <c:pt idx="17">
                  <c:v>21</c:v>
                </c:pt>
                <c:pt idx="18">
                  <c:v>9</c:v>
                </c:pt>
                <c:pt idx="19">
                  <c:v>13</c:v>
                </c:pt>
                <c:pt idx="20">
                  <c:v>25</c:v>
                </c:pt>
                <c:pt idx="21">
                  <c:v>20</c:v>
                </c:pt>
              </c:numCache>
            </c:numRef>
          </c:val>
        </c:ser>
        <c:gapWidth val="150"/>
        <c:overlap val="0"/>
        <c:axId val="90201027"/>
        <c:axId val="58251520"/>
      </c:barChart>
      <c:catAx>
        <c:axId val="90201027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0">
            <a:noFill/>
          </a:ln>
        </c:spPr>
        <c:txPr>
          <a:bodyPr rot="-5400000"/>
          <a:lstStyle/>
          <a:p>
            <a:pPr>
              <a:defRPr b="0" sz="1000" spc="-1" strike="noStrike">
                <a:solidFill>
                  <a:srgbClr val="000000"/>
                </a:solidFill>
                <a:latin typeface="Roboto"/>
              </a:defRPr>
            </a:pPr>
          </a:p>
        </c:txPr>
        <c:crossAx val="58251520"/>
        <c:crosses val="autoZero"/>
        <c:auto val="1"/>
        <c:lblAlgn val="ctr"/>
        <c:lblOffset val="100"/>
        <c:noMultiLvlLbl val="0"/>
      </c:catAx>
      <c:valAx>
        <c:axId val="58251520"/>
        <c:scaling>
          <c:orientation val="minMax"/>
        </c:scaling>
        <c:delete val="0"/>
        <c:axPos val="l"/>
        <c:majorGridlines>
          <c:spPr>
            <a:ln w="0">
              <a:solidFill>
                <a:srgbClr val="b7b7b7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Roboto"/>
                  </a:defRPr>
                </a:pPr>
                <a:r>
                  <a:rPr b="0" sz="1000" spc="-1" strike="noStrike">
                    <a:solidFill>
                      <a:srgbClr val="000000"/>
                    </a:solidFill>
                    <a:latin typeface="Roboto"/>
                  </a:rPr>
                  <a:t>Left vertical axis title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0">
            <a:noFill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Roboto"/>
              </a:defRPr>
            </a:pPr>
          </a:p>
        </c:txPr>
        <c:crossAx val="90201027"/>
        <c:crosses val="autoZero"/>
        <c:crossBetween val="between"/>
      </c:valAx>
      <c:spPr>
        <a:noFill/>
        <a:ln w="0">
          <a:noFill/>
        </a:ln>
      </c:spPr>
    </c:plotArea>
    <c:plotVisOnly val="0"/>
    <c:dispBlanksAs val="zero"/>
  </c:chart>
  <c:spPr>
    <a:noFill/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7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8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152280</xdr:colOff>
      <xdr:row>0</xdr:row>
      <xdr:rowOff>152280</xdr:rowOff>
    </xdr:from>
    <xdr:to>
      <xdr:col>10</xdr:col>
      <xdr:colOff>127440</xdr:colOff>
      <xdr:row>23</xdr:row>
      <xdr:rowOff>75600</xdr:rowOff>
    </xdr:to>
    <xdr:graphicFrame>
      <xdr:nvGraphicFramePr>
        <xdr:cNvPr id="0" name="Chart 1"/>
        <xdr:cNvGraphicFramePr/>
      </xdr:nvGraphicFramePr>
      <xdr:xfrm>
        <a:off x="2287080" y="152280"/>
        <a:ext cx="8514720" cy="36475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314280</xdr:colOff>
      <xdr:row>4</xdr:row>
      <xdr:rowOff>47880</xdr:rowOff>
    </xdr:from>
    <xdr:to>
      <xdr:col>6</xdr:col>
      <xdr:colOff>329760</xdr:colOff>
      <xdr:row>23</xdr:row>
      <xdr:rowOff>18720</xdr:rowOff>
    </xdr:to>
    <xdr:graphicFrame>
      <xdr:nvGraphicFramePr>
        <xdr:cNvPr id="1" name="Chart 2"/>
        <xdr:cNvGraphicFramePr/>
      </xdr:nvGraphicFramePr>
      <xdr:xfrm>
        <a:off x="2449080" y="695520"/>
        <a:ext cx="4285440" cy="30474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pivotCache/_rels/pivotCacheDefinition1.xml.rels><?xml version="1.0" encoding="UTF-8"?>
<Relationships xmlns="http://schemas.openxmlformats.org/package/2006/relationships"><Relationship Id="rId1" Type="http://schemas.openxmlformats.org/officeDocument/2006/relationships/pivotCacheRecords" Target="pivotCacheRecords1.xml"/>
</Relationships>
</file>

<file path=xl/pivotCache/_rels/pivotCacheDefinition2.xml.rels><?xml version="1.0" encoding="UTF-8"?>
<Relationships xmlns="http://schemas.openxmlformats.org/package/2006/relationships"><Relationship Id="rId1" Type="http://schemas.openxmlformats.org/officeDocument/2006/relationships/pivotCacheRecords" Target="pivotCacheRecords2.xml"/>
</Relationships>
</file>

<file path=xl/pivotCache/_rels/pivotCacheDefinition3.xml.rels><?xml version="1.0" encoding="UTF-8"?>
<Relationships xmlns="http://schemas.openxmlformats.org/package/2006/relationships"><Relationship Id="rId1" Type="http://schemas.openxmlformats.org/officeDocument/2006/relationships/pivotCacheRecords" Target="pivotCacheRecords3.xml"/>
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cordCount="1195" createdVersion="3">
  <cacheSource type="worksheet">
    <worksheetSource ref="A1:F1196" sheet="Cumuls"/>
  </cacheSource>
  <cacheFields count="6">
    <cacheField name=" " numFmtId="0">
      <sharedItems containsBlank="1" containsMixedTypes="1" containsNumber="1" containsInteger="1" minValue="228" maxValue="228" count="10">
        <n v="228"/>
        <s v="3200GT"/>
        <s v="Berlines"/>
        <s v="Biturbo"/>
        <s v="Coupés"/>
        <s v="Ghibli"/>
        <s v="Karif"/>
        <s v="QP4"/>
        <s v="Spyders"/>
        <m/>
      </sharedItems>
    </cacheField>
    <cacheField name="Type" numFmtId="0">
      <sharedItems containsMixedTypes="1" containsNumber="1" containsInteger="1" minValue="0" maxValue="430" count="60">
        <n v="0"/>
        <n v="222"/>
        <n v="224"/>
        <n v="228"/>
        <n v="418"/>
        <n v="420"/>
        <n v="422"/>
        <n v="424"/>
        <n v="425"/>
        <n v="430"/>
        <s v="222 4v"/>
        <s v="222 E"/>
        <s v="222 SE"/>
        <s v="222 SR"/>
        <s v="3200GT"/>
        <s v="3200GT AC"/>
        <s v="3200GTA"/>
        <s v="420 S"/>
        <s v="420 Si"/>
        <s v="420i"/>
        <s v="425i"/>
        <s v="430 4v"/>
        <s v="Biturbo"/>
        <s v="Biturbo E"/>
        <s v="Biturbo ES"/>
        <s v="Biturbo i"/>
        <s v="Biturbo Rallye 2,5"/>
        <s v="Biturbo S"/>
        <s v="Biturbo SI"/>
        <s v="Biturbo SI Gr A"/>
        <s v="Ghibli 2,0"/>
        <s v="Ghibli 2,8"/>
        <s v="Ghibli Cup"/>
        <s v="Ghibli Cup 2,8"/>
        <s v="Ghibli GT 2,0"/>
        <s v="Ghibli GT 2,8"/>
        <s v="Ghibli GT x.x"/>
        <s v="Ghibli Open Cup"/>
        <s v="Ghibli Primatist"/>
        <s v="Ghibli x.x"/>
        <s v="Karif"/>
        <s v="QP4"/>
        <s v="QP4 2,0"/>
        <s v="QP4 2,8"/>
        <s v="QP4 2,8 Evo"/>
        <s v="QP4 3,2"/>
        <s v="QP4 3,2 Evo"/>
        <s v="Racing"/>
        <s v="Shamal"/>
        <s v="Spyder"/>
        <s v="Spyder 2,0"/>
        <s v="Spyder 2,5"/>
        <s v="Spyder 2,8"/>
        <s v="Spyder E"/>
        <s v="Spyder E 2,8"/>
        <s v="Spyder i"/>
        <s v="Spyder III"/>
        <s v="Spyder III E 2,8"/>
        <s v="Spyder SE"/>
        <e v="#RÉF !"/>
      </sharedItems>
    </cacheField>
    <cacheField name="Zam" numFmtId="0">
      <sharedItems containsMixedTypes="1" containsNumber="1" containsInteger="1" minValue="0" maxValue="0" count="817">
        <n v="0"/>
        <s v="*ZAM331B00*BB100163*"/>
        <s v="*ZAM331B00*CB100368*"/>
        <s v="*ZAM331B00*CB100508*"/>
        <s v="*ZAM331B00*CB100618*"/>
        <s v="*ZAM331B00*CB101506*"/>
        <s v="*ZAM331B00*CB101944*"/>
        <s v="*ZAM331B00*DB102232*"/>
        <s v="*ZAM331B00*DB102594*"/>
        <s v="*ZAM331B00*DB102938*"/>
        <s v="*ZAM331B00*DB103158*"/>
        <s v="*ZAM331B00*DB103572*"/>
        <s v="*ZAM331B00*DB104773*"/>
        <s v="*ZAM331B00*DB104983*"/>
        <s v="*ZAM331B00*DB105205*"/>
        <s v="*ZAM331B00*EB105982*"/>
        <s v="*ZAM331B00*EB106368*"/>
        <s v="*ZAM331B00*EB106423*"/>
        <s v="*ZAM331B00*EB106457*"/>
        <s v="*ZAM331B00*EB106497*"/>
        <s v="*ZAM331B00*EB106508* (HS)"/>
        <s v="*ZAM331B00*EB106647*"/>
        <s v="*ZAM331B00*EB106659*"/>
        <s v="*ZAM331B00*EB106670*"/>
        <s v="*ZAM331B00*EB106717*"/>
        <s v="*ZAM331B00*EB106759*"/>
        <s v="*ZAM331B00*EB106779*"/>
        <s v="*ZAM331B00*EB106897*"/>
        <s v="*ZAM331B00*EB107204*"/>
        <s v="*ZAM331B00*EB107455*"/>
        <s v="*ZAM331B00*EB107515*"/>
        <s v="*ZAM331B00*EB107778*"/>
        <s v="*ZAM331B00*EB108384*"/>
        <s v="*ZAM331B00*EB108399*"/>
        <s v="*ZAM331B00*EB109458*"/>
        <s v="*ZAM331B00*EB109660*"/>
        <s v="*ZAM331B00*EB109744*"/>
        <s v="*ZAM331B00*EB111137*"/>
        <s v="*ZAM331B00*EB111909*"/>
        <s v="*ZAM331B00*EB112181*"/>
        <s v="*ZAM331B00*EB112416*"/>
        <s v="*ZAM331B00*EB112435*"/>
        <s v="*ZAM331B00*EB112673*"/>
        <s v="*ZAM331B00*EB112674*"/>
        <s v="*ZAM331B00*EB112708*"/>
        <s v="*ZAM331B00*EB112754*"/>
        <s v="*ZAM331B00*EB112826*"/>
        <s v="*ZAM331B00*EB112901*"/>
        <s v="*ZAM331B00*EB112975*"/>
        <s v="*ZAM331B00*EB112995*"/>
        <s v="*ZAM331B00*EB200028*"/>
        <s v="*ZAM331B00*EB312101*"/>
        <s v="*ZAM331B00*FB112209*"/>
        <s v="*ZAM331B00*FB113287*"/>
        <s v="*ZAM331B00*FB113579*"/>
        <s v="*ZAM331B00*FB113597*"/>
        <s v="*ZAM331B00*FB113997*"/>
        <s v="*ZAM331B00*FB114339*"/>
        <s v="*ZAM331B00*FB114788*"/>
        <s v="*ZAM331B00*FB114898*"/>
        <s v="*ZAM331B00*FB115132*"/>
        <s v="*ZAM331B00*FB115173*"/>
        <s v="*ZAM331B00*GB115363*"/>
        <s v="*ZAM331B00*GB115413*"/>
        <s v="*ZAM331B00*GB115465*"/>
        <s v="*ZAM331B00*GB115929*"/>
        <s v="*ZAM331B00*GB115935*"/>
        <s v="*ZAM331B00*GB116083*"/>
        <s v="*ZAM331B00*GB116084*"/>
        <s v="*ZAM331B00*GB116090*"/>
        <s v="*ZAM331B00*GB180007*"/>
        <s v="*ZAM331B00*HB116040*"/>
        <s v="*ZAM331B00*HB116091*"/>
        <s v="*ZAM331B00*HB116094*"/>
        <s v="*ZAM331B00*HB116225*"/>
        <s v="*ZAM331B00*HB116264*"/>
        <s v="*ZAM331B00*HB116316*"/>
        <s v="*ZAM331B00*HB116613*"/>
        <s v="*ZAM331B00*HB116628*"/>
        <s v="*ZAM331B00*HB116775*"/>
        <s v="*ZAM331B00*HB116787*"/>
        <s v="*ZAM331B00*HB116808*"/>
        <s v="*ZAM331B00*HB116995*"/>
        <s v="*ZAM331B00*HB117045*"/>
        <s v="*ZAM331B00*HB117064*"/>
        <s v="*ZAM331B00*HB117119*"/>
        <s v="*ZAM331B00*HB117227*"/>
        <s v="*ZAM331B00*HB117414*"/>
        <s v="*ZAM331B00*HB117591*"/>
        <s v="*ZAM331B00*HB180053*"/>
        <s v="*ZAM331B00*HB180086*"/>
        <s v="*ZAM331B00*JB118024*"/>
        <s v="*ZAM331B00*JB118058*"/>
        <s v="*ZAM331B00*JB118168*"/>
        <s v="*ZAM331B00*JB118215*"/>
        <s v="*ZAM331B00*JB118272*"/>
        <s v="*ZAM331B00*JB11829*"/>
        <s v="*ZAM331B00*JB118300*"/>
        <s v="*ZAM331B00*JB118301*"/>
        <s v="*ZAM331B00*JB118332*"/>
        <s v="*ZAM331B00*JB118405*"/>
        <s v="*ZAM331B00*JB118410*"/>
        <s v="*ZAM331B00*JB118497*"/>
        <s v="*ZAM331B00*JB118501*"/>
        <s v="*ZAM331B00*JB118522*"/>
        <s v="*ZAM331B00*JB118530*"/>
        <s v="*ZAM331B00*JB118557*"/>
        <s v="*ZAM331B00*JB118754*"/>
        <s v="*ZAM331B00*JB118899*"/>
        <s v="*ZAM331B00*JB118958*"/>
        <s v="*ZAM331B00*JB118973*"/>
        <s v="*ZAM331B00*JB119090*"/>
        <s v="*ZAM331B00*JB207234*"/>
        <s v="*ZAM331B00*KB119210*"/>
        <s v="*ZAM331B00*KB119250*"/>
        <s v="*ZAM331B00*KB119315*"/>
        <s v="*ZAM331B00*KB119379*"/>
        <s v="*ZAM331B00*KB119383*"/>
        <s v="*ZAM331B00*KB119423*"/>
        <s v="*ZAM331B00*KB119465*"/>
        <s v="*ZAM331B00*KB119467*"/>
        <s v="*ZAM331B00*KB119499*"/>
        <s v="*ZAM331B00*KB119506*"/>
        <s v="*ZAM331B00*KB119556*"/>
        <s v="*ZAM331B00*KB119627*"/>
        <s v="*ZAM331B00*KB119745*"/>
        <s v="*ZAM331B00*KB119754*"/>
        <s v="*ZAM331B00*KB119860*"/>
        <s v="*ZAM331B00*KB119929*"/>
        <s v="*ZAM331B00*KB119937*"/>
        <s v="*ZAM331B00*KB119961*"/>
        <s v="*ZAM331B00*KB119971*"/>
        <s v="*ZAM331B00*KB120023*"/>
        <s v="*ZAM331B00*KB120045*"/>
        <s v="*ZAM331B00*KB120057*"/>
        <s v="*ZAM331B00*KB120081*"/>
        <s v="*ZAM331B00*KB120135*"/>
        <s v="*ZAM331B00*KB120161*"/>
        <s v="*ZAM331B00*KB120194*"/>
        <s v="*ZAM331B00*KB120195*"/>
        <s v="*ZAM331B00*KB120223*"/>
        <s v="*ZAM331B00*KB120235*"/>
        <s v="*ZAM331B00*KB160288*"/>
        <s v="*ZAM331B00*KB180341*"/>
        <s v="*ZAM331B00*KB180352*"/>
        <s v="*ZAM331B00*LB120301*"/>
        <s v="*ZAM331B00*LB120337*"/>
        <s v="*ZAM331B00*LB120396*"/>
        <s v="*ZAM331B00*LB120460*"/>
        <s v="*ZAM331B00*LB120517*"/>
        <s v="*ZAM331B00*LB120528*"/>
        <s v="*ZAM331B00*LB120606*"/>
        <s v="*ZAM331B00*LB120621*"/>
        <s v="*ZAM331B00*LB120655*"/>
        <s v="*ZAM331B00*LB120693*"/>
        <s v="*ZAM331B00*LB120712*"/>
        <s v="*ZAM331B00*LB120737*"/>
        <s v="*ZAM331B00*LB120755*"/>
        <s v="*ZAM331B00*LB120761*"/>
        <s v="*ZAM331B00*LB120775*"/>
        <s v="*ZAM331B00*LB120779*"/>
        <s v="*ZAM331B00*LB120830*"/>
        <s v="*ZAM331B00*LB120865*"/>
        <s v="*ZAM331B00*LB120938*"/>
        <s v="*ZAM331B00*LB120972*"/>
        <s v="*ZAM331B00*LB120981*"/>
        <s v="*ZAM331B00*MB121103*"/>
        <s v="*ZAM331B00*MB121130*"/>
        <s v="*ZAM331B00*MB121161*"/>
        <s v="*ZAM331B00*MB121169*"/>
        <s v="*ZAM331B00*MB121203*"/>
        <s v="*ZAM331B00*MB121212*"/>
        <s v="*ZAM331B00*MB121214*"/>
        <s v="*ZAM331B00*MB121233*"/>
        <s v="*ZAM331B00*MB121314*"/>
        <s v="*ZAM331B00*MB121319*"/>
        <s v="*ZAM331B00*MB121354*"/>
        <s v="*ZAM331B00*MB121362*"/>
        <s v="*ZAM331B00*MB121372*"/>
        <s v="*ZAM331B00*MB121380*"/>
        <s v="*ZAM331B00*MB121386*"/>
        <s v="*ZAM331B00*MB121425*"/>
        <s v="*ZAM331B00*MB121432*"/>
        <s v="*ZAM331B00*MB121438*"/>
        <s v="*ZAM331B00*MB121440*"/>
        <s v="*ZAM331B00*MB121442*"/>
        <s v="*ZAM331B00*MB121465*"/>
        <s v="*ZAM331B00*MB121505*"/>
        <s v="*ZAM331B00*MB121531*"/>
        <s v="*ZAM331B00*MB121652*"/>
        <s v="*ZAM331B00*MB121665*"/>
        <s v="*ZAM331B00*MB121671*"/>
        <s v="*ZAM331B00*MB121686*"/>
        <s v="*ZAM331B00*MB121712*"/>
        <s v="*ZAM331B00*MB121729*"/>
        <s v="*ZAM331B00*MB121747*"/>
        <s v="*ZAM331B00*MB180439*"/>
        <s v="*ZAM331B00*NB121226*"/>
        <s v="*ZAM331B00*NB121724*"/>
        <s v="*ZAM331B00*NB121817*"/>
        <s v="*ZAM331B00*NB121824*"/>
        <s v="*ZAM331B00*NB121827*"/>
        <s v="*ZAM331B00*NB121833*"/>
        <s v="*ZAM331B00*NB121838*"/>
        <s v="*ZAM331B00*NB121858*"/>
        <s v="*ZAM331B00*NB121882*"/>
        <s v="*ZAM331B00*NB121896*"/>
        <s v="*ZAM331B00*NB121897*"/>
        <s v="*ZAM331B00*NB121904*"/>
        <s v="*ZAM331B00*NB180442*"/>
        <s v="*ZAM331B00*PB180484*"/>
        <s v="*ZAM331B00*PB180489*"/>
        <s v="*ZAM331B00*PB180491*"/>
        <s v="*ZAM331B00*PB180746*"/>
        <s v="*ZAM331B28*LB180424*"/>
        <s v="*ZAM332B00*CB205250*"/>
        <s v="*ZAM332B00*EB200233*"/>
        <s v="*ZAM332B00*EB200435*"/>
        <s v="*ZAM332B00*EB238400*"/>
        <s v="*ZAM332B00*FB201023*"/>
        <s v="*ZAM332B00*FB201422*"/>
        <s v="*ZAM332B00*FB202651*"/>
        <s v="*ZAM332B00*FB203561*"/>
        <s v="*ZAM332B00*GB203817*"/>
        <s v="*ZAM332B00*GB204249*"/>
        <s v="*ZAM332B00*GB204654*"/>
        <s v="*ZAM332B00*GB204999*"/>
        <s v="*ZAM332B00*GB205093*"/>
        <s v="*ZAM332B00*GB205101*"/>
        <s v="*ZAM332B00*HB206380*"/>
        <s v="*ZAM332B00*HB206565*"/>
        <s v="*ZAM332B00*HB206710*"/>
        <s v="*ZAM332B00*HB206815*"/>
        <s v="*ZAM332B00*HB208710*"/>
        <s v="*ZAM332B00*HB290109*"/>
        <s v="*ZAM332B00*JB207004*"/>
        <s v="*ZAM332B00*JB207033*"/>
        <s v="*ZAM332B00*JB207084*"/>
        <s v="*ZAM332B00*JB207125*"/>
        <s v="*ZAM332B00*JB207166*"/>
        <s v="*ZAM332B00*JB207171*"/>
        <s v="*ZAM332B00*JB207213*"/>
        <s v="*ZAM332B00*JB207309*"/>
        <s v="*ZAM332B00*JB207377*"/>
        <s v="*ZAM332B00*JB207590*"/>
        <s v="*ZAM332B00*JB207652*"/>
        <s v="*ZAM332B00*JB207697*"/>
        <s v="*ZAM332B00*JB207731*"/>
        <s v="*ZAM332B00*JB207770*"/>
        <s v="*ZAM332B00*JB207778* (HS)"/>
        <s v="*ZAM332B00*JB207827* (HS)"/>
        <s v="*ZAM332B00*JB207934*"/>
        <s v="*ZAM332B00*JB208037* (HS)"/>
        <s v="*ZAM332B00*JB208155*"/>
        <s v="*ZAM332B00*JB208199*"/>
        <s v="*ZAM332B00*JB208210*"/>
        <s v="*ZAM332B00*JB208271*"/>
        <s v="*ZAM332B00*JB208330*"/>
        <s v="*ZAM332B00*JB208377*"/>
        <s v="*ZAM332B00*JB290236*"/>
        <s v="*ZAM332B00*KB208425*"/>
        <s v="*ZAM332B00*KB208443*"/>
        <s v="*ZAM332B00*KB208507*"/>
        <s v="*ZAM332B00*KB208520*"/>
        <s v="*ZAM332B00*KB208546*"/>
        <s v="*ZAM332B00*KB208558*"/>
        <s v="*ZAM332B00*KB208561*"/>
        <s v="*ZAM332B00*KB208710*"/>
        <s v="*ZAM332B00*KB208756*"/>
        <s v="*ZAM332B00*KB208781* (HS)"/>
        <s v="*ZAM332B00*KB208785*"/>
        <s v="*ZAM332B00*KB208806*"/>
        <s v="*ZAM332B00*KB208955*"/>
        <s v="*ZAM332B00*KB208966*"/>
        <s v="*ZAM332B00*KB208984*"/>
        <s v="*ZAM332B00*KB208991*"/>
        <s v="*ZAM332B00*KB290311*"/>
        <s v="*ZAM332B00*KB2903347*"/>
        <s v="*ZAM332B00*KB290340*"/>
        <s v="*ZAM332B00*LA102382*"/>
        <s v="*ZAM332B00*LB209021*"/>
        <s v="*ZAM332B00*LB209030*"/>
        <s v="*ZAM332B00*LB209031*"/>
        <s v="*ZAM332B00*LB209036*"/>
        <s v="*ZAM332B00*LB209046*"/>
        <s v="*ZAM332B00*LB209075*"/>
        <s v="*ZAM332B00*LB209089*"/>
        <s v="*ZAM332B00*LB209203*"/>
        <s v="*ZAM332B00*LB209231*"/>
        <s v="*ZAM332B00*LB209233*"/>
        <s v="*ZAM332B00*LB209288*"/>
        <s v="*ZAM332B00*LB209359*"/>
        <s v="*ZAM332B00*LB209377*"/>
        <s v="*ZAM332B00*LB209404*"/>
        <s v="*ZAM332B00*LB209526*"/>
        <s v="*ZAM332B00*LB209582*"/>
        <s v="*ZAM332B00*LB209640*"/>
        <s v="*ZAM332B00*LB290379*"/>
        <s v="*ZAM332B00*MB209666*"/>
        <s v="*ZAM332B00*MB209688*"/>
        <s v="*ZAM332B00*MB209691*"/>
        <s v="*ZAM332B00*MB209712* (HS)"/>
        <s v="*ZAM332B00*MB209772*"/>
        <s v="*ZAM332B00*MB209808*"/>
        <s v="*ZAM332B00*MB209840*"/>
        <s v="*ZAM332B00*MB209894*"/>
        <s v="*ZAM332B00*MB209930*"/>
        <s v="*ZAM332B00*MB209955*"/>
        <s v="*ZAM332B00*MB299765*"/>
        <s v="*ZAM332B00*NB201208* (HS)"/>
        <s v="*ZAM332B00*NB206310*"/>
        <s v="*ZAM332B00*NB209992*"/>
        <s v="*ZAM332B00*NB209993*"/>
        <s v="*ZAM332B00*NB210033*"/>
        <s v="*ZAM332B00*NB210077*"/>
        <s v="*ZAM332B00*NB210141*"/>
        <s v="*ZAM332B00*NB210166*"/>
        <s v="*ZAM332B00*NB210192*"/>
        <s v="*ZAM332B00*NB210212*"/>
        <s v="*ZAM332B00*NB210214*"/>
        <s v="*ZAM332B00*PB290444*"/>
        <s v="*ZAM332B00GB*205659*"/>
        <s v="*ZAM332B28*AK290307*"/>
        <s v="*ZAM333B00*00103054*"/>
        <s v="*ZAM333B00*00103056*"/>
        <s v="*ZAM333B00*00190303*"/>
        <s v="*ZAM333B00*FA100010*"/>
        <s v="*ZAM333B00*FA100023*"/>
        <s v="*ZAM333B00*FA100027*"/>
        <s v="*ZAM333B00*FA100077*"/>
        <s v="*ZAM333B00*FA100137*"/>
        <s v="*ZAM333B00*FA100260*"/>
        <s v="*ZAM333B00*GA100400*"/>
        <s v="*ZAM333B00*GA100412*"/>
        <s v="*ZAM333B00*GA100415*"/>
        <s v="*ZAM333B00*GA100417*"/>
        <s v="*ZAM333B00*GA100514*"/>
        <s v="*ZAM333B00*GA100646*"/>
        <s v="*ZAM333B00*GA100712*"/>
        <s v="*ZAM333B00*GA100720*"/>
        <s v="*ZAM333B00*GA100760*"/>
        <s v="*ZAM333B00*GA100871*"/>
        <s v="*ZAM333B00*GA100877*"/>
        <s v="*ZAM333B00*GA101054*"/>
        <s v="*ZAM333B00*GA101058*"/>
        <s v="*ZAM333B00*HA101315*"/>
        <s v="*ZAM333B00*HA101396*"/>
        <s v="*ZAM333B00*HA101442*"/>
        <s v="*ZAM333B00*HA101448*"/>
        <s v="*ZAM333B00*HA101454*"/>
        <s v="*ZAM333B00*HA101478*"/>
        <s v="*ZAM333B00*HA101499*"/>
        <s v="*ZAM333B00*HA101669*"/>
        <s v="*ZAM333B00*HA117288*"/>
        <s v="*ZAM333B00*HA190004*"/>
        <s v="*ZAM333B00*HA190039*"/>
        <s v="*ZAM333B00*HA190086*"/>
        <s v="*ZAM333B00*HA190096*"/>
        <s v="*ZAM333B00*JA101820*"/>
        <s v="*ZAM333B00*JA101823*"/>
        <s v="*ZAM333B00*JA101826*"/>
        <s v="*ZAM333B00*JA101984*"/>
        <s v="*ZAM333B00*JA190166*"/>
        <s v="*ZAM333B00*KA102031*"/>
        <s v="*ZAM333B00*KA102145*"/>
        <s v="*ZAM333B00*KA102185*"/>
        <s v="*ZAM333B00*KA102314*"/>
        <s v="*ZAM333B00*KA102320*"/>
        <s v="*ZAM333B00*KA104324*"/>
        <s v="*ZAM333B00*KA190178* (HS)"/>
        <s v="*ZAM333B00*KA190182*"/>
        <s v="*ZAM333B00*LA102382*"/>
        <s v="*ZAM333B00*LA102393*"/>
        <s v="*ZAM333B00*LA102418*"/>
        <s v="*ZAM333B00*LA102443*"/>
        <s v="*ZAM333B00*LA102453*"/>
        <s v="*ZAM333B00*LA102483*"/>
        <s v="*ZAM333B00*LA102502*"/>
        <s v="*ZAM333B00*LA102586*"/>
        <s v="*ZAM333B00*LA102600*"/>
        <s v="*ZAM333B00*LA102649*"/>
        <s v="*ZAM333B00*LA190237*"/>
        <s v="*ZAM333B00*LA190239*"/>
        <s v="*ZAM333B00*LA190254*"/>
        <s v="*ZAM333B00*LA190258*"/>
        <s v="*ZAM333B00*LA190259*"/>
        <s v="*ZAM333B00*MB102774*"/>
        <s v="*ZAM333B00*MB102816*"/>
        <s v="*ZAM333B00*MB102844*"/>
        <s v="*ZAM333B00*MB102877*"/>
        <s v="*ZAM333B00*NB102914*"/>
        <s v="*ZAM333B00*NB102922*"/>
        <s v="*ZAM333B00*NB102972*"/>
        <s v="*ZAM333B00*NB102990*"/>
        <s v="*ZAM333B00*NB103009*"/>
        <s v="*ZAM333B00*NB103028*"/>
        <s v="*ZAM333B28*JA190163*"/>
        <s v="*ZAM333B28*LA190256*"/>
        <s v="*ZAM333B28A*JA190166*"/>
        <s v="*ZAM333B28A*KA190017*"/>
        <s v="*ZAM333B28A*KA190022*"/>
        <s v="*ZAM333B28A*KA190174*"/>
        <s v="*ZAM333B28A*KA190200*"/>
        <s v="*ZAM333B28A*KA190302*"/>
        <s v="*ZAM334B00*FA100188*"/>
        <s v="*ZAM334B00*HA100174*"/>
        <s v="*ZAM334B00*HA100271*"/>
        <s v="*ZAM334B00*HA100836*"/>
        <s v="*ZAM334B00*JA100362*"/>
        <s v="*ZAM334B00*JA100367*"/>
        <s v="*ZAM334B00*JA100388*"/>
        <s v="*ZAM334B00*KA100462*"/>
        <s v="*ZAM334B00*KA100469*"/>
        <s v="*ZAM334B00*KA190005*"/>
        <s v="*ZAM334B00*KA190021*"/>
        <s v="*ZAM334B00*LA100547*"/>
        <s v="*ZAM336B00*00360171*"/>
        <s v="*ZAM336B00*00360218*"/>
        <s v="*ZAM336B00*00360982*"/>
        <s v="*ZAM336B00*00360983*"/>
        <s v="*ZAM336B00*00361???*"/>
        <s v="*ZAM336B00*00361018*"/>
        <s v="*ZAM336B00*00361024*"/>
        <s v="*ZAM336B00*00361101*"/>
        <s v="*ZAM336B00*00361110*"/>
        <s v="*ZAM336B00*00361142*"/>
        <s v="*ZAM336B00*00361186*"/>
        <s v="*ZAM336B00*00361204*"/>
        <s v="*ZAM336B00*00361226*"/>
        <s v="*ZAM336B00*00361270*"/>
        <s v="*ZAM336B00*00361310*"/>
        <s v="*ZAM336B00*00361393*"/>
        <s v="*ZAM336B00*00361399*"/>
        <s v="*ZAM336B00*00361401*"/>
        <s v="*ZAM336B00*00361422*"/>
        <s v="*ZAM336B00*00361463*"/>
        <s v="*ZAM336B00*00361513*"/>
        <s v="*ZAM336B00*00361572*"/>
        <s v="*ZAM336B00*00361634*"/>
        <s v="*ZAM336B00*00361644*"/>
        <s v="*ZAM336B00*00361679*"/>
        <s v="*ZAM336B00*00361680*"/>
        <s v="*ZAM336B00*00361715*"/>
        <s v="*ZAM336B00*00361742*"/>
        <s v="*ZAM336B00*00361804*"/>
        <s v="*ZAM336B00*00361816*"/>
        <s v="*ZAM336B00*00361859*"/>
        <s v="*ZAM336B00*00361896*"/>
        <s v="*ZAM336B00*00361967*"/>
        <s v="*ZAM336B00*00361968*"/>
        <s v="*ZAM336B00*00361997*"/>
        <s v="*ZAM336B00*00362023*"/>
        <s v="*ZAM336B00*00366144*"/>
        <s v="*ZAM336B00*00400073*"/>
        <s v="*ZAM336B00*00400124*"/>
        <s v="*ZAM336B00*00400127*"/>
        <s v="*ZAM336B00*00400143*"/>
        <s v="*ZAM336B00*00400145*"/>
        <s v="*ZAM336B00*00400156*"/>
        <s v="*ZAM336B00*00400193*"/>
        <s v="*ZAM336B00*00400199*"/>
        <s v="*ZAM336B00*NB360143* (HS)"/>
        <s v="*ZAM336B00*NB360157*"/>
        <s v="*ZAM336B00*NB360205*"/>
        <s v="*ZAM336B00*NB360210*"/>
        <s v="*ZAM336B00*NB360218*"/>
        <s v="*ZAM336B00*NB360244*"/>
        <s v="*ZAM336B00*NB360258*"/>
        <s v="*ZAM336B00*NB360260*"/>
        <s v="*ZAM336B00*NB360281*"/>
        <s v="*ZAM336B00*NB360287*"/>
        <s v="*ZAM336B00*NB360294*"/>
        <s v="*ZAM336B00*NB360443*"/>
        <s v="*ZAM336B00*NB360451*"/>
        <s v="*ZAM336B00*NB360458*"/>
        <s v="*ZAM336B00*NB360461*"/>
        <s v="*ZAM336B00*NB360477*"/>
        <s v="*ZAM336B00*NB360502*"/>
        <s v="*ZAM336B00*NB360513*"/>
        <s v="*ZAM336B00*NB360538*"/>
        <s v="*ZAM336B00*NB360578*"/>
        <s v="*ZAM336B00*NB360594*"/>
        <s v="*ZAM336B00*NB361056*"/>
        <s v="*ZAM336B00*PB306717*"/>
        <s v="*ZAM336B00*PB360645*"/>
        <s v="*ZAM336B00*PB360692*"/>
        <s v="*ZAM336B00*PB360716*"/>
        <s v="*ZAM336B00*PB360717*"/>
        <s v="*ZAM336B00*PB360749*"/>
        <s v="*ZAM336B00*PB360751*"/>
        <s v="*ZAM336B00*PB360753*"/>
        <s v="*ZAM336B00*PB360760*"/>
        <s v="*ZAM336B00*PB360858*"/>
        <s v="*ZAM336B00*RA400021*"/>
        <s v="*ZAM337B00*00330122*"/>
        <s v="*ZAM337B00*00330137*"/>
        <s v="*ZAM337B00*00330185*"/>
        <s v="*ZAM337B00*00330271*"/>
        <s v="*ZAM337B00*00330280*"/>
        <s v="*ZAM337B00*00330291*"/>
        <s v="*ZAM337B00*00330307* (HS)"/>
        <s v="*ZAM337B00*00330349*"/>
        <s v="*ZAM337B00*00330405* (HS)"/>
        <s v="*ZAM337B00*00330438*"/>
        <s v="*ZAM337B00*00330454*"/>
        <s v="*ZAM337B00*00330517*"/>
        <s v="*ZAM337B00*00330564*"/>
        <s v="*ZAM337B00*00330619*"/>
        <s v="*ZAM337B00*00330697*"/>
        <s v="*ZAM337B00*00330819*"/>
        <s v="*ZAM337B00*00330922*"/>
        <s v="*ZAM337B00*00330997*"/>
        <s v="*ZAM337B00*00331030*"/>
        <s v="*ZAM337B00*00331033*"/>
        <s v="*ZAM337B00*00331089*"/>
        <s v="*ZAM337B00*00331141*"/>
        <s v="*ZAM337B00*00331181*"/>
        <s v="*ZAM337B00*00331185*"/>
        <s v="*ZAM337B00*00331310*"/>
        <s v="*ZAM337B00*00331323*"/>
        <s v="*ZAM337B00*00331325*"/>
        <s v="*ZAM337B00*00331400*"/>
        <s v="*ZAM337B00*00331462*"/>
        <s v="*ZAM337B00*00331572* (HS)"/>
        <s v="*ZAM337B00*00331659*"/>
        <s v="*ZAM337B00*00331709*"/>
        <s v="*ZAM337B00*00331798*"/>
        <s v="*ZAM337B00*00331800*"/>
        <s v="*ZAM337B00*00331805*"/>
        <s v="*ZAM337B00*00331832*"/>
        <s v="*ZAM337B00*00331841*"/>
        <s v="*ZAM337B00*00331871*"/>
        <s v="*ZAM337B00*00331934*"/>
        <s v="*ZAM337B00*00331995*"/>
        <s v="*ZAM337B00*00332039*"/>
        <s v="*ZAM337B00*00332153*"/>
        <s v="*ZAM337B00*00332226*"/>
        <s v="*ZAM337B00*00350048*"/>
        <s v="*ZAM337B00*00350092*"/>
        <s v="*ZAM337B00*00350113*"/>
        <s v="*ZAM337B00*00350129*"/>
        <s v="*ZAM337B00*00350192*"/>
        <s v="*ZAM337B00*00350222*"/>
        <s v="*ZAM339B00*00300352*"/>
        <s v="*ZAM339B00*00320023*"/>
        <s v="*ZAM339B00*00320029*"/>
        <s v="*ZAM339B00*JA100004*"/>
        <s v="*ZAM339B00*JA100018*"/>
        <s v="*ZAM339B00*JA100025*"/>
        <s v="*ZAM339B00*JA100028*"/>
        <s v="*ZAM339B00*JA100048*"/>
        <s v="*ZAM339B00*JA100071*"/>
        <s v="*ZAM339B00*JA190001*"/>
        <s v="*ZAM339B00*KA100096*"/>
        <s v="*ZAM339B00*KA100103*"/>
        <s v="*ZAM339B00*KA100107*"/>
        <s v="*ZAM339B00*KA100136*"/>
        <s v="*ZAM339B00*KA190001*"/>
        <s v="*ZAM339B00*KA190003*"/>
        <s v="*ZAM339B00*KA190004*"/>
        <s v="*ZAM339B00*KA190005*"/>
        <s v="*ZAM339B00*KA190007*"/>
        <s v="*ZAM339B00*KA190009*"/>
        <s v="*ZAM339B00*KA190013*"/>
        <s v="*ZAM339B00*KA190014*"/>
        <s v="*ZAM339B00*KA190015*"/>
        <s v="*ZAM339B00*KA190016*"/>
        <s v="*ZAM339B00*KA190021*"/>
        <s v="*ZAM339B00*KA190022*"/>
        <s v="*ZAM339B00*KA190031*"/>
        <s v="*ZAM339B00*KA190035*"/>
        <s v="*ZAM339B00*KA300000*"/>
        <s v="*ZAM339B00*LA100161*"/>
        <s v="*ZAM339B00*LA100170*"/>
        <s v="*ZAM339B00*LA300006*"/>
        <s v="*ZAM339B00*LA300015*"/>
        <s v="*ZAM339B00*LA300016*"/>
        <s v="*ZAM339B00*LA300019*"/>
        <s v="*ZAM339B00*LA300024*"/>
        <s v="*ZAM339B00*LA300027*"/>
        <s v="*ZAM339B00*MA300029*"/>
        <s v="*ZAM339B00*MA300034*"/>
        <s v="*ZAM339B00*MA300035*"/>
        <s v="*ZAM339B00*MA300037*"/>
        <s v="*ZAM339B00*MA300070*"/>
        <s v="*ZAM339B00*MA300082*"/>
        <s v="*ZAM339B00*MA300090*"/>
        <s v="*ZAM339B00*MA300098*"/>
        <s v="*ZAM339B00*MA300099*"/>
        <s v="*ZAM339B00*MA300104*"/>
        <s v="*ZAM339B00*MA300105*"/>
        <s v="*ZAM339B00*MA300115*"/>
        <s v="*ZAM339B00*MA300119*"/>
        <s v="*ZAM339B00*MA300121*"/>
        <s v="*ZAM339B00*MA300122*"/>
        <s v="*ZAM339B00*MA300132*"/>
        <s v="*ZAM339B00*MA300135*"/>
        <s v="*ZAM339B00*MA300146*"/>
        <s v="*ZAM339B00*MA300149*"/>
        <s v="*ZAM339B00*MA300158*"/>
        <s v="*ZAM339B00*MA300159*"/>
        <s v="*ZAM339B00*MA300170*"/>
        <s v="*ZAM339B00*MA300171*"/>
        <s v="*ZAM339B00*MA300182*"/>
        <s v="*ZAM339B00*MA300183*"/>
        <s v="*ZAM339B00*MA300193*"/>
        <s v="*ZAM339B00*MA300196*"/>
        <s v="*ZAM339B00*MA300197*"/>
        <s v="*ZAM339B00*MA300202*"/>
        <s v="*ZAM339B00*MA300210*"/>
        <s v="*ZAM339B00*MA300211*"/>
        <s v="*ZAM339B00*MA300217*"/>
        <s v="*ZAM339B00*MA300218*"/>
        <s v="*ZAM339B00*MA300219*"/>
        <s v="*ZAM339B00*MA300224*"/>
        <s v="*ZAM339B00*MA300226*"/>
        <s v="*ZAM339B00*MA300227*"/>
        <s v="*ZAM339B00*MA300240*"/>
        <s v="*ZAM339B00*MA300251*"/>
        <s v="*ZAM339B00*MA300258*"/>
        <s v="*ZAM339B00*MA300262*"/>
        <s v="*ZAM339B00*MA300268*"/>
        <s v="*ZAM339B00*MA300273*"/>
        <s v="*ZAM339B00*MA300276*"/>
        <s v="*ZAM339B00*MA300281*"/>
        <s v="*ZAM339B00*MA300284*"/>
        <s v="*ZAM339B00*MA300286*"/>
        <s v="*ZAM339B00*MA300294*"/>
        <s v="*ZAM339B00*MA300295*"/>
        <s v="*ZAM339B00*MA300297*"/>
        <s v="*ZAM339B00*MA300299*"/>
        <s v="*ZAM339B00*MA300301*"/>
        <s v="*ZAM339B00*MA300309*"/>
        <s v="*ZAM339B00*MA300310*"/>
        <s v="*ZAM339B00*MA300311*"/>
        <s v="*ZAM339B00*MA300314*"/>
        <s v="*ZAM339B00*NA300329*"/>
        <s v="*ZAM339B00*NA300334*"/>
        <s v="*ZAM339B00*NA300336*"/>
        <s v="*ZAM339B00*NA300337*"/>
        <s v="*ZAM339B00*NA300347*"/>
        <s v="*ZAM339B00*NA300350*"/>
        <s v="*ZAM339B00*NA300351*"/>
        <s v="*ZAM339B00*NA320001*"/>
        <s v="*ZAM339B00*NA320003*"/>
        <s v="*ZAM339B00*NA320011*"/>
        <s v="*ZAM339B00*NA320016*"/>
        <s v="*ZAMAA38A00*0000002*"/>
        <s v="*ZAMAA38A00*0000147*"/>
        <s v="*ZAMAA38A00*0000205*"/>
        <s v="*ZAMAA38A00*0000332*"/>
        <s v="*ZAMAA38A00*0000602*"/>
        <s v="*ZAMAA38A00*0000632*"/>
        <s v="*ZAMAA38A00*0000726*"/>
        <s v="*ZAMAA38A00*0001540*"/>
        <s v="*ZAMAA38A00*0001679*"/>
        <s v="*ZAMAA38A00*0001875*"/>
        <s v="*ZAMAA38A00*0001938*"/>
        <s v="*ZAMAA38A00*0001942*"/>
        <s v="*ZAMAA38A00*0002000*"/>
        <s v="*ZAMAA38A00*0002036*"/>
        <s v="*ZAMAA38A00*0002040*"/>
        <s v="*ZAMAA38A00*0002255*"/>
        <s v="*ZAMAA38A00*0002698*"/>
        <s v="*ZAMAA38A00*0002897*"/>
        <s v="*ZAMAA38A00*0003160*"/>
        <s v="*ZAMAA38A00*0003323*"/>
        <s v="*ZAMAA38A00*0003362*"/>
        <s v="*ZAMAA38A00*0003682*"/>
        <s v="*ZAMAA38A00*0003957*"/>
        <s v="*ZAMAA38A00*0004063*"/>
        <s v="*ZAMAA38A00*0004256*"/>
        <s v="*ZAMAA38A00*0004257*"/>
        <s v="*ZAMAA38A00*0004260*"/>
        <s v="*ZAMAA38A00*0004323*"/>
        <s v="*ZAMAA38A00*0004460*"/>
        <s v="*ZAMAA38A00*0004633*"/>
        <s v="*ZAMAA38A00*0004749*"/>
        <s v="*ZAMAA38A00*0004750*"/>
        <s v="*ZAMAA38A00*0004761*"/>
        <s v="*ZAMAA38A00*0004861*"/>
        <s v="*ZAMAA38A00*0004873*"/>
        <s v="*ZAMAA38B00*0001043*"/>
        <s v="*ZAMAA38B00*0001647*"/>
        <s v="*ZAMAA38B00*0001686*"/>
        <s v="*ZAMAA38B00*0001725*"/>
        <s v="*ZAMAA38B00*0002388*"/>
        <s v="*ZAMAA38B00*0002921*"/>
        <s v="*ZAMAA38C00*0001291*"/>
        <s v="*ZAMAA38C00*0001330*"/>
        <s v="*ZAMAA38C00*0001988*"/>
        <s v="*ZAMAA38C00*0003542*"/>
        <s v="*ZAMAA38C00*0004659*"/>
        <s v="*ZAMAA38D00*0001397*"/>
        <s v="*ZAMAA38D00*0002074*"/>
        <s v="*ZAMAA38D00*0003425*"/>
        <s v="*ZAMAA38D00*0003504*"/>
        <s v="*ZAMAA38D00*0004503*"/>
        <s v="*ZAMAA38D00*0004672*"/>
        <s v="*ZAMAL1100*EB317638*"/>
        <s v="*ZAMAL1100*FB312120*"/>
        <s v="*ZAMAL1100*FB313607*"/>
        <s v="*ZAMAL1100*FB314708*"/>
        <s v="*ZAMAL1101*FB310795*"/>
        <s v="*ZAMAL1101*FB312692*"/>
        <s v="*ZAMAL1101*FB312997*"/>
        <s v="*ZAMAL1101*FB313096*"/>
        <s v="*ZAMAL1101*FB314118*"/>
        <s v="*ZAMAL1102*EB317690*"/>
        <s v="*ZAMAL1102*FB311499*"/>
        <s v="*ZAMAL1103*EB319917*"/>
        <s v="*ZAMAL1103*FB313326*"/>
        <s v="*ZAMAL1104*EB310188*"/>
        <s v="*ZAMAL1104*EB318243*"/>
        <s v="*ZAMAL1104*EB318436*"/>
        <s v="*ZAMAL1104*FB311441*"/>
        <s v="*ZAMAL1104*FB311598*"/>
        <s v="*ZAMAL1104*FB311682*"/>
        <s v="*ZAMAL1104*FB313710*"/>
        <s v="*ZAMAL1104*FB314355*"/>
        <s v="*ZAMAL1104*GB314331*"/>
        <s v="*ZAMAL1105*EB319448*"/>
        <s v="*ZAMAL1105*FB312789*"/>
        <s v="*ZAMAL1105*FB313604*"/>
        <s v="*ZAMAL1105*GB314673*"/>
        <s v="*ZAMAL1106*EB318034*"/>
        <s v="*ZAMAL1106*EB318468*"/>
        <s v="*ZAMAL1106*FB311568*"/>
        <s v="*ZAMAL1106*FB312008*"/>
        <s v="*ZAMAL1106*FB312980*"/>
        <s v="*ZAMAL1106*FB313871*"/>
        <s v="*ZAMAL1106*FB314695*"/>
        <s v="*ZAMAL1107*EB317149*"/>
        <s v="*ZAMAL1107*EB319550*"/>
        <s v="*ZAMAL1107*EB319564*"/>
        <s v="*ZAMAL1107*EB319953*"/>
        <s v="*ZAMAL1107*FB311370*"/>
        <s v="*ZAMAL1107*FB312891*"/>
        <s v="*ZAMAL1107*FB313328*"/>
        <s v="*ZAMAL1108*EB310338*"/>
        <s v="*ZAMAL1108*EB318438*"/>
        <s v="*ZAMAL1108*EB319301*"/>
        <s v="*ZAMAL1108*FB311412*"/>
        <s v="*ZAMAL1108*FB312480*"/>
        <s v="*ZAMAL1108*FB312740*"/>
        <s v="*ZAMAL1108*FB312866*"/>
        <s v="*ZAMAL1108*FB313175*"/>
        <s v="*ZAMAL1109*EB316844*"/>
        <s v="*ZAMAL1109*EB319856*"/>
        <s v="*ZAMAL1109*FB311418*"/>
        <s v="*ZAMAL1109*FB314058*"/>
        <s v="*ZAMAL110X*EB310308*"/>
        <s v="*ZAMAL110X*EB319378*"/>
        <s v="*ZAMAL110X*FB312030*"/>
        <s v="*ZAMAL110X*FB313131*"/>
        <s v="*ZAMAL110X*FB313369*"/>
        <s v="*ZAMAL110X*FB314747*"/>
        <s v="*ZAMAM1100*HB316815*"/>
        <s v="*ZAMAM1101*HB316757*"/>
        <s v="*ZAMAM1103*HB316887*"/>
        <s v="*ZAMAM1104*HB316686*"/>
        <s v="*ZAMAM1104*HB316907*"/>
        <s v="*ZAMAM1104*HB317157*"/>
        <s v="*ZAMAMB00*HB116372*"/>
        <s v="*ZAMAN1104*KA340349*"/>
        <s v="*ZAMAN1108*KA340337*"/>
        <s v="*ZAMBL1101*KB323634*"/>
        <s v="*ZAMBM1105*HB326003*"/>
        <s v="*ZAMBN110X*KA340369*"/>
        <s v="*ZAMFL1100*GA330162*"/>
        <s v="*ZAMFL1100*GA330694*"/>
        <s v="*ZAMFL1101*GA330221*"/>
        <s v="*ZAMFL1101*GA330333*"/>
        <s v="*ZAMFL1103*GA330236*"/>
        <s v="*ZAMFL1103*GA330608*"/>
        <s v="*ZAMFL1103*GA330950*"/>
        <s v="*ZAMFL1103*GA331015*"/>
        <s v="*ZAMFL1104*GA330309*"/>
        <s v="*ZAMFL1104*GA330519*"/>
        <s v="*ZAMFL1104*GA330620*"/>
        <s v="*ZAMFL1104*GA330987*"/>
        <s v="*ZAMFL1104*GA331010*"/>
        <s v="*ZAMFL1105*GA330237*"/>
        <s v="*ZAMFL1105*GA330285*"/>
        <s v="*ZAMFL1108*GA330961*"/>
        <s v="*ZAMFL1109*GA330385*"/>
        <s v="*ZAMFL1109*GA330502*"/>
        <s v="*ZAMFL110X*GA330475*"/>
        <s v="*ZAMFL110X*GA330489*"/>
        <s v="*ZAMFL110X*HA330834*"/>
        <s v="*ZAMFM1100*HA331083*"/>
        <s v="*ZAMFM1100*HA331097*"/>
        <s v="*ZAMFM1100*HA331374*"/>
        <s v="*ZAMFM1100*HA331424*"/>
        <s v="*ZAMFM1101*HA331240*"/>
        <s v="*ZAMFM1101*HA331271*"/>
        <s v="*ZAMFM1101*HA331495*"/>
        <s v="*ZAMFM1102*HA331070* HS"/>
        <s v="*ZAMFM1102*HA331103*"/>
        <s v="*ZAMFM1102*HA331411*"/>
        <s v="*ZAMFM1102*HA331473*"/>
        <s v="*ZAMFM1103*HA331174*"/>
        <s v="*ZAMFM1104*HA331443*"/>
        <s v="*ZAMFM1106*HA331332*"/>
        <s v="*ZAMFM1108*HA331090*"/>
        <s v="*ZAMFM1108*HA331476*"/>
        <s v="*ZAMFM1109*HA331468*"/>
        <s v="*ZAMFN1100*KA331976*"/>
        <s v="*ZAMFN1101*KA331842*"/>
        <s v="*ZAMFN1103*KA331924*"/>
        <s v="*ZAMFN1103*KA331938*"/>
        <s v="*ZAMFN1105*KA331844*"/>
        <s v="*ZAMFN1107*KA331764*"/>
        <s v="*ZAMFN1109*KA331846*"/>
        <s v="*ZAMFN110X*KA331791*"/>
        <s v="ZAM331B00HB117106"/>
        <e v="#RÉF !"/>
      </sharedItems>
    </cacheField>
    <cacheField name="Année" numFmtId="0">
      <sharedItems containsMixedTypes="1" containsNumber="1" containsInteger="1" minValue="0" maxValue="2001" count="24">
        <n v="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s v="?"/>
        <e v="#RÉF !"/>
      </sharedItems>
    </cacheField>
    <cacheField name="Couleur" numFmtId="0">
      <sharedItems containsMixedTypes="1" containsNumber="1" containsInteger="1" minValue="0" maxValue="0" count="53">
        <n v="0"/>
        <s v="?"/>
        <s v="Argent"/>
        <s v="Beige"/>
        <s v="Bianco"/>
        <s v="Bianco Birdcage"/>
        <s v="Black"/>
        <s v="Blanc"/>
        <s v="Blanche"/>
        <s v="Bleu"/>
        <s v="Bleu Francia"/>
        <s v="Bleu Nuit"/>
        <s v="Bleu Sebring"/>
        <s v="Bleue"/>
        <s v="Blu Aquamarina Met"/>
        <s v="Blu Nettuno"/>
        <s v="Blu Sera"/>
        <s v="Blu Spaziale"/>
        <s v="Bordeaux"/>
        <s v="Dazing Black"/>
        <s v="Griggio"/>
        <s v="Griggio Silver"/>
        <s v="Grigio Silver"/>
        <s v="Grigio Touring"/>
        <s v="Grigo Touring"/>
        <s v="Gris"/>
        <s v="Gris foncé"/>
        <s v="Grise"/>
        <s v="Ivoire"/>
        <s v="Jaune"/>
        <s v="Maron"/>
        <s v="Marron"/>
        <s v="Marrone Metallizzata"/>
        <s v="Nero"/>
        <s v="Nero - Griggio"/>
        <s v="Nero Carbonio"/>
        <s v="Nero Carbonio Met"/>
        <s v="Nero Siderale"/>
        <s v="Noir"/>
        <s v="Noire"/>
        <s v="Or Métallique"/>
        <s v="Red over silver"/>
        <s v="Rifle Grey Metal"/>
        <s v="Rosso"/>
        <s v="Rosso Maserati"/>
        <s v="Rosso Oriente"/>
        <s v="Rouge"/>
        <s v="Sera Blu"/>
        <s v="Verde Foresta"/>
        <s v="Verde Mistral"/>
        <s v="Vert"/>
        <s v="Verte"/>
        <e v="#RÉF !"/>
      </sharedItems>
    </cacheField>
    <cacheField name="Origine" numFmtId="0">
      <sharedItems containsMixedTypes="1" containsNumber="1" containsInteger="1" minValue="0" maxValue="0" count="35">
        <n v="0"/>
        <s v="?"/>
        <s v="Afrique du sud"/>
        <s v="Allemagne"/>
        <s v="Australie"/>
        <s v="Autriche"/>
        <s v="Belgique"/>
        <s v="Canada"/>
        <s v="Croatie"/>
        <s v="Danemark"/>
        <s v="Dubai"/>
        <s v="Espagne"/>
        <s v="France"/>
        <s v="Grece"/>
        <s v="Grèce"/>
        <s v="Hollande"/>
        <s v="Hongrie"/>
        <s v="Indonesie"/>
        <s v="Italie"/>
        <s v="Japon"/>
        <s v="Luxembourg"/>
        <s v="Malte"/>
        <s v="Norvège"/>
        <s v="Nouvelle Zelande"/>
        <s v="Pologne"/>
        <s v="Portugal"/>
        <s v="St Marin"/>
        <s v="Suede"/>
        <s v="Suisse"/>
        <s v="Thailande"/>
        <s v="Turquie"/>
        <s v="UK"/>
        <s v="Ukraine"/>
        <s v="USA"/>
        <e v="#RÉF !"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cordCount="1195" createdVersion="3">
  <cacheSource type="worksheet">
    <worksheetSource ref="F1:F1196" sheet="Cumuls"/>
  </cacheSource>
  <cacheFields count="1">
    <cacheField name="Origine" numFmtId="0">
      <sharedItems containsMixedTypes="1" containsNumber="1" containsInteger="1" minValue="0" maxValue="0" count="35">
        <n v="0"/>
        <s v="?"/>
        <s v="Afrique du sud"/>
        <s v="Allemagne"/>
        <s v="Australie"/>
        <s v="Autriche"/>
        <s v="Belgique"/>
        <s v="Canada"/>
        <s v="Croatie"/>
        <s v="Danemark"/>
        <s v="Dubai"/>
        <s v="Espagne"/>
        <s v="France"/>
        <s v="Grece"/>
        <s v="Grèce"/>
        <s v="Hollande"/>
        <s v="Hongrie"/>
        <s v="Indonesie"/>
        <s v="Italie"/>
        <s v="Japon"/>
        <s v="Luxembourg"/>
        <s v="Malte"/>
        <s v="Norvège"/>
        <s v="Nouvelle Zelande"/>
        <s v="Pologne"/>
        <s v="Portugal"/>
        <s v="St Marin"/>
        <s v="Suede"/>
        <s v="Suisse"/>
        <s v="Thailande"/>
        <s v="Turquie"/>
        <s v="UK"/>
        <s v="Ukraine"/>
        <s v="USA"/>
        <e v="#RÉF !"/>
      </sharedItems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cordCount="1195" createdVersion="3">
  <cacheSource type="worksheet">
    <worksheetSource ref="D1:D1196" sheet="Cumuls"/>
  </cacheSource>
  <cacheFields count="1">
    <cacheField name="Année" numFmtId="0">
      <sharedItems containsMixedTypes="1" containsNumber="1" containsInteger="1" minValue="0" maxValue="2001" count="24">
        <n v="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s v="?"/>
        <e v="#RÉF !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95">
  <r>
    <x v="3"/>
    <x v="22"/>
    <x v="1"/>
    <x v="1"/>
    <x v="1"/>
    <x v="15"/>
  </r>
  <r>
    <x v="9"/>
    <x v="23"/>
    <x v="2"/>
    <x v="2"/>
    <x v="25"/>
    <x v="15"/>
  </r>
  <r>
    <x v="9"/>
    <x v="22"/>
    <x v="3"/>
    <x v="2"/>
    <x v="31"/>
    <x v="3"/>
  </r>
  <r>
    <x v="9"/>
    <x v="22"/>
    <x v="4"/>
    <x v="2"/>
    <x v="50"/>
    <x v="15"/>
  </r>
  <r>
    <x v="9"/>
    <x v="22"/>
    <x v="5"/>
    <x v="2"/>
    <x v="1"/>
    <x v="31"/>
  </r>
  <r>
    <x v="9"/>
    <x v="22"/>
    <x v="6"/>
    <x v="2"/>
    <x v="50"/>
    <x v="12"/>
  </r>
  <r>
    <x v="9"/>
    <x v="22"/>
    <x v="8"/>
    <x v="3"/>
    <x v="1"/>
    <x v="12"/>
  </r>
  <r>
    <x v="9"/>
    <x v="27"/>
    <x v="9"/>
    <x v="3"/>
    <x v="1"/>
    <x v="12"/>
  </r>
  <r>
    <x v="9"/>
    <x v="22"/>
    <x v="10"/>
    <x v="3"/>
    <x v="50"/>
    <x v="15"/>
  </r>
  <r>
    <x v="9"/>
    <x v="22"/>
    <x v="11"/>
    <x v="3"/>
    <x v="1"/>
    <x v="24"/>
  </r>
  <r>
    <x v="9"/>
    <x v="22"/>
    <x v="12"/>
    <x v="3"/>
    <x v="32"/>
    <x v="18"/>
  </r>
  <r>
    <x v="9"/>
    <x v="22"/>
    <x v="13"/>
    <x v="3"/>
    <x v="1"/>
    <x v="31"/>
  </r>
  <r>
    <x v="9"/>
    <x v="22"/>
    <x v="14"/>
    <x v="3"/>
    <x v="25"/>
    <x v="15"/>
  </r>
  <r>
    <x v="9"/>
    <x v="22"/>
    <x v="15"/>
    <x v="3"/>
    <x v="1"/>
    <x v="12"/>
  </r>
  <r>
    <x v="9"/>
    <x v="22"/>
    <x v="15"/>
    <x v="3"/>
    <x v="7"/>
    <x v="12"/>
  </r>
  <r>
    <x v="9"/>
    <x v="23"/>
    <x v="16"/>
    <x v="4"/>
    <x v="18"/>
    <x v="15"/>
  </r>
  <r>
    <x v="9"/>
    <x v="23"/>
    <x v="17"/>
    <x v="4"/>
    <x v="25"/>
    <x v="12"/>
  </r>
  <r>
    <x v="9"/>
    <x v="22"/>
    <x v="18"/>
    <x v="5"/>
    <x v="1"/>
    <x v="12"/>
  </r>
  <r>
    <x v="9"/>
    <x v="22"/>
    <x v="19"/>
    <x v="5"/>
    <x v="1"/>
    <x v="12"/>
  </r>
  <r>
    <x v="9"/>
    <x v="22"/>
    <x v="20"/>
    <x v="4"/>
    <x v="1"/>
    <x v="12"/>
  </r>
  <r>
    <x v="9"/>
    <x v="23"/>
    <x v="21"/>
    <x v="4"/>
    <x v="1"/>
    <x v="12"/>
  </r>
  <r>
    <x v="9"/>
    <x v="23"/>
    <x v="22"/>
    <x v="4"/>
    <x v="1"/>
    <x v="12"/>
  </r>
  <r>
    <x v="9"/>
    <x v="23"/>
    <x v="23"/>
    <x v="6"/>
    <x v="1"/>
    <x v="3"/>
  </r>
  <r>
    <x v="9"/>
    <x v="23"/>
    <x v="24"/>
    <x v="4"/>
    <x v="13"/>
    <x v="12"/>
  </r>
  <r>
    <x v="9"/>
    <x v="23"/>
    <x v="25"/>
    <x v="4"/>
    <x v="1"/>
    <x v="3"/>
  </r>
  <r>
    <x v="9"/>
    <x v="22"/>
    <x v="26"/>
    <x v="4"/>
    <x v="1"/>
    <x v="3"/>
  </r>
  <r>
    <x v="9"/>
    <x v="27"/>
    <x v="27"/>
    <x v="4"/>
    <x v="46"/>
    <x v="18"/>
  </r>
  <r>
    <x v="9"/>
    <x v="27"/>
    <x v="28"/>
    <x v="4"/>
    <x v="1"/>
    <x v="3"/>
  </r>
  <r>
    <x v="9"/>
    <x v="22"/>
    <x v="29"/>
    <x v="4"/>
    <x v="25"/>
    <x v="31"/>
  </r>
  <r>
    <x v="9"/>
    <x v="22"/>
    <x v="30"/>
    <x v="4"/>
    <x v="46"/>
    <x v="15"/>
  </r>
  <r>
    <x v="9"/>
    <x v="22"/>
    <x v="31"/>
    <x v="4"/>
    <x v="46"/>
    <x v="18"/>
  </r>
  <r>
    <x v="9"/>
    <x v="27"/>
    <x v="32"/>
    <x v="4"/>
    <x v="27"/>
    <x v="18"/>
  </r>
  <r>
    <x v="9"/>
    <x v="22"/>
    <x v="33"/>
    <x v="4"/>
    <x v="32"/>
    <x v="28"/>
  </r>
  <r>
    <x v="9"/>
    <x v="27"/>
    <x v="34"/>
    <x v="4"/>
    <x v="1"/>
    <x v="15"/>
  </r>
  <r>
    <x v="9"/>
    <x v="22"/>
    <x v="35"/>
    <x v="4"/>
    <x v="26"/>
    <x v="12"/>
  </r>
  <r>
    <x v="9"/>
    <x v="23"/>
    <x v="37"/>
    <x v="5"/>
    <x v="1"/>
    <x v="11"/>
  </r>
  <r>
    <x v="9"/>
    <x v="22"/>
    <x v="38"/>
    <x v="4"/>
    <x v="1"/>
    <x v="18"/>
  </r>
  <r>
    <x v="9"/>
    <x v="23"/>
    <x v="39"/>
    <x v="5"/>
    <x v="38"/>
    <x v="6"/>
  </r>
  <r>
    <x v="9"/>
    <x v="26"/>
    <x v="40"/>
    <x v="4"/>
    <x v="46"/>
    <x v="3"/>
  </r>
  <r>
    <x v="9"/>
    <x v="27"/>
    <x v="41"/>
    <x v="4"/>
    <x v="27"/>
    <x v="3"/>
  </r>
  <r>
    <x v="9"/>
    <x v="23"/>
    <x v="42"/>
    <x v="5"/>
    <x v="1"/>
    <x v="28"/>
  </r>
  <r>
    <x v="9"/>
    <x v="22"/>
    <x v="43"/>
    <x v="5"/>
    <x v="4"/>
    <x v="28"/>
  </r>
  <r>
    <x v="9"/>
    <x v="22"/>
    <x v="44"/>
    <x v="3"/>
    <x v="27"/>
    <x v="12"/>
  </r>
  <r>
    <x v="9"/>
    <x v="22"/>
    <x v="45"/>
    <x v="3"/>
    <x v="27"/>
    <x v="12"/>
  </r>
  <r>
    <x v="9"/>
    <x v="23"/>
    <x v="46"/>
    <x v="5"/>
    <x v="46"/>
    <x v="15"/>
  </r>
  <r>
    <x v="9"/>
    <x v="23"/>
    <x v="47"/>
    <x v="5"/>
    <x v="1"/>
    <x v="28"/>
  </r>
  <r>
    <x v="9"/>
    <x v="22"/>
    <x v="48"/>
    <x v="4"/>
    <x v="1"/>
    <x v="12"/>
  </r>
  <r>
    <x v="9"/>
    <x v="23"/>
    <x v="49"/>
    <x v="7"/>
    <x v="46"/>
    <x v="6"/>
  </r>
  <r>
    <x v="9"/>
    <x v="23"/>
    <x v="50"/>
    <x v="5"/>
    <x v="1"/>
    <x v="3"/>
  </r>
  <r>
    <x v="9"/>
    <x v="23"/>
    <x v="51"/>
    <x v="5"/>
    <x v="1"/>
    <x v="12"/>
  </r>
  <r>
    <x v="9"/>
    <x v="22"/>
    <x v="52"/>
    <x v="4"/>
    <x v="4"/>
    <x v="21"/>
  </r>
  <r>
    <x v="9"/>
    <x v="27"/>
    <x v="53"/>
    <x v="6"/>
    <x v="46"/>
    <x v="12"/>
  </r>
  <r>
    <x v="9"/>
    <x v="22"/>
    <x v="54"/>
    <x v="5"/>
    <x v="27"/>
    <x v="18"/>
  </r>
  <r>
    <x v="9"/>
    <x v="22"/>
    <x v="55"/>
    <x v="5"/>
    <x v="38"/>
    <x v="32"/>
  </r>
  <r>
    <x v="9"/>
    <x v="27"/>
    <x v="56"/>
    <x v="5"/>
    <x v="1"/>
    <x v="3"/>
  </r>
  <r>
    <x v="9"/>
    <x v="27"/>
    <x v="57"/>
    <x v="5"/>
    <x v="25"/>
    <x v="18"/>
  </r>
  <r>
    <x v="9"/>
    <x v="23"/>
    <x v="58"/>
    <x v="5"/>
    <x v="25"/>
    <x v="15"/>
  </r>
  <r>
    <x v="9"/>
    <x v="27"/>
    <x v="59"/>
    <x v="5"/>
    <x v="25"/>
    <x v="12"/>
  </r>
  <r>
    <x v="9"/>
    <x v="23"/>
    <x v="60"/>
    <x v="5"/>
    <x v="9"/>
    <x v="15"/>
  </r>
  <r>
    <x v="9"/>
    <x v="27"/>
    <x v="61"/>
    <x v="5"/>
    <x v="25"/>
    <x v="16"/>
  </r>
  <r>
    <x v="9"/>
    <x v="22"/>
    <x v="62"/>
    <x v="6"/>
    <x v="25"/>
    <x v="11"/>
  </r>
  <r>
    <x v="9"/>
    <x v="22"/>
    <x v="63"/>
    <x v="6"/>
    <x v="25"/>
    <x v="12"/>
  </r>
  <r>
    <x v="9"/>
    <x v="24"/>
    <x v="64"/>
    <x v="6"/>
    <x v="1"/>
    <x v="12"/>
  </r>
  <r>
    <x v="9"/>
    <x v="29"/>
    <x v="65"/>
    <x v="6"/>
    <x v="1"/>
    <x v="1"/>
  </r>
  <r>
    <x v="9"/>
    <x v="29"/>
    <x v="66"/>
    <x v="6"/>
    <x v="1"/>
    <x v="1"/>
  </r>
  <r>
    <x v="9"/>
    <x v="29"/>
    <x v="67"/>
    <x v="6"/>
    <x v="1"/>
    <x v="1"/>
  </r>
  <r>
    <x v="9"/>
    <x v="29"/>
    <x v="68"/>
    <x v="6"/>
    <x v="1"/>
    <x v="1"/>
  </r>
  <r>
    <x v="9"/>
    <x v="29"/>
    <x v="69"/>
    <x v="6"/>
    <x v="1"/>
    <x v="1"/>
  </r>
  <r>
    <x v="9"/>
    <x v="23"/>
    <x v="70"/>
    <x v="6"/>
    <x v="9"/>
    <x v="23"/>
  </r>
  <r>
    <x v="9"/>
    <x v="25"/>
    <x v="71"/>
    <x v="7"/>
    <x v="1"/>
    <x v="3"/>
  </r>
  <r>
    <x v="9"/>
    <x v="27"/>
    <x v="72"/>
    <x v="7"/>
    <x v="46"/>
    <x v="12"/>
  </r>
  <r>
    <x v="9"/>
    <x v="29"/>
    <x v="73"/>
    <x v="7"/>
    <x v="0"/>
    <x v="0"/>
  </r>
  <r>
    <x v="9"/>
    <x v="22"/>
    <x v="74"/>
    <x v="8"/>
    <x v="1"/>
    <x v="18"/>
  </r>
  <r>
    <x v="9"/>
    <x v="28"/>
    <x v="75"/>
    <x v="8"/>
    <x v="1"/>
    <x v="18"/>
  </r>
  <r>
    <x v="9"/>
    <x v="28"/>
    <x v="76"/>
    <x v="8"/>
    <x v="38"/>
    <x v="12"/>
  </r>
  <r>
    <x v="9"/>
    <x v="28"/>
    <x v="77"/>
    <x v="7"/>
    <x v="25"/>
    <x v="12"/>
  </r>
  <r>
    <x v="9"/>
    <x v="28"/>
    <x v="78"/>
    <x v="7"/>
    <x v="38"/>
    <x v="28"/>
  </r>
  <r>
    <x v="9"/>
    <x v="28"/>
    <x v="79"/>
    <x v="7"/>
    <x v="46"/>
    <x v="12"/>
  </r>
  <r>
    <x v="9"/>
    <x v="28"/>
    <x v="80"/>
    <x v="7"/>
    <x v="46"/>
    <x v="28"/>
  </r>
  <r>
    <x v="9"/>
    <x v="28"/>
    <x v="81"/>
    <x v="7"/>
    <x v="46"/>
    <x v="18"/>
  </r>
  <r>
    <x v="9"/>
    <x v="24"/>
    <x v="82"/>
    <x v="7"/>
    <x v="1"/>
    <x v="12"/>
  </r>
  <r>
    <x v="9"/>
    <x v="28"/>
    <x v="83"/>
    <x v="7"/>
    <x v="1"/>
    <x v="18"/>
  </r>
  <r>
    <x v="9"/>
    <x v="28"/>
    <x v="84"/>
    <x v="8"/>
    <x v="38"/>
    <x v="18"/>
  </r>
  <r>
    <x v="9"/>
    <x v="28"/>
    <x v="815"/>
    <x v="7"/>
    <x v="38"/>
    <x v="12"/>
  </r>
  <r>
    <x v="9"/>
    <x v="11"/>
    <x v="85"/>
    <x v="8"/>
    <x v="46"/>
    <x v="31"/>
  </r>
  <r>
    <x v="9"/>
    <x v="28"/>
    <x v="86"/>
    <x v="7"/>
    <x v="38"/>
    <x v="12"/>
  </r>
  <r>
    <x v="9"/>
    <x v="29"/>
    <x v="87"/>
    <x v="7"/>
    <x v="1"/>
    <x v="1"/>
  </r>
  <r>
    <x v="9"/>
    <x v="28"/>
    <x v="88"/>
    <x v="7"/>
    <x v="1"/>
    <x v="18"/>
  </r>
  <r>
    <x v="9"/>
    <x v="23"/>
    <x v="89"/>
    <x v="7"/>
    <x v="38"/>
    <x v="31"/>
  </r>
  <r>
    <x v="9"/>
    <x v="23"/>
    <x v="90"/>
    <x v="8"/>
    <x v="9"/>
    <x v="31"/>
  </r>
  <r>
    <x v="9"/>
    <x v="28"/>
    <x v="94"/>
    <x v="8"/>
    <x v="1"/>
    <x v="28"/>
  </r>
  <r>
    <x v="9"/>
    <x v="28"/>
    <x v="97"/>
    <x v="9"/>
    <x v="38"/>
    <x v="12"/>
  </r>
  <r>
    <x v="9"/>
    <x v="28"/>
    <x v="98"/>
    <x v="9"/>
    <x v="38"/>
    <x v="12"/>
  </r>
  <r>
    <x v="9"/>
    <x v="28"/>
    <x v="99"/>
    <x v="9"/>
    <x v="1"/>
    <x v="12"/>
  </r>
  <r>
    <x v="9"/>
    <x v="28"/>
    <x v="100"/>
    <x v="8"/>
    <x v="38"/>
    <x v="28"/>
  </r>
  <r>
    <x v="9"/>
    <x v="28"/>
    <x v="101"/>
    <x v="9"/>
    <x v="1"/>
    <x v="5"/>
  </r>
  <r>
    <x v="9"/>
    <x v="23"/>
    <x v="345"/>
    <x v="8"/>
    <x v="1"/>
    <x v="28"/>
  </r>
  <r>
    <x v="9"/>
    <x v="28"/>
    <x v="353"/>
    <x v="8"/>
    <x v="1"/>
    <x v="3"/>
  </r>
  <r>
    <x v="9"/>
    <x v="22"/>
    <x v="699"/>
    <x v="4"/>
    <x v="4"/>
    <x v="33"/>
  </r>
  <r>
    <x v="9"/>
    <x v="22"/>
    <x v="700"/>
    <x v="4"/>
    <x v="46"/>
    <x v="33"/>
  </r>
  <r>
    <x v="9"/>
    <x v="23"/>
    <x v="701"/>
    <x v="5"/>
    <x v="1"/>
    <x v="33"/>
  </r>
  <r>
    <x v="9"/>
    <x v="24"/>
    <x v="702"/>
    <x v="5"/>
    <x v="46"/>
    <x v="33"/>
  </r>
  <r>
    <x v="9"/>
    <x v="23"/>
    <x v="703"/>
    <x v="5"/>
    <x v="7"/>
    <x v="33"/>
  </r>
  <r>
    <x v="9"/>
    <x v="24"/>
    <x v="704"/>
    <x v="4"/>
    <x v="46"/>
    <x v="33"/>
  </r>
  <r>
    <x v="9"/>
    <x v="23"/>
    <x v="705"/>
    <x v="5"/>
    <x v="38"/>
    <x v="33"/>
  </r>
  <r>
    <x v="9"/>
    <x v="23"/>
    <x v="706"/>
    <x v="5"/>
    <x v="1"/>
    <x v="33"/>
  </r>
  <r>
    <x v="9"/>
    <x v="22"/>
    <x v="707"/>
    <x v="5"/>
    <x v="38"/>
    <x v="33"/>
  </r>
  <r>
    <x v="9"/>
    <x v="23"/>
    <x v="708"/>
    <x v="4"/>
    <x v="46"/>
    <x v="33"/>
  </r>
  <r>
    <x v="9"/>
    <x v="23"/>
    <x v="709"/>
    <x v="5"/>
    <x v="46"/>
    <x v="33"/>
  </r>
  <r>
    <x v="9"/>
    <x v="22"/>
    <x v="710"/>
    <x v="4"/>
    <x v="32"/>
    <x v="33"/>
  </r>
  <r>
    <x v="9"/>
    <x v="23"/>
    <x v="711"/>
    <x v="5"/>
    <x v="46"/>
    <x v="33"/>
  </r>
  <r>
    <x v="9"/>
    <x v="23"/>
    <x v="712"/>
    <x v="4"/>
    <x v="1"/>
    <x v="33"/>
  </r>
  <r>
    <x v="9"/>
    <x v="22"/>
    <x v="713"/>
    <x v="4"/>
    <x v="46"/>
    <x v="33"/>
  </r>
  <r>
    <x v="9"/>
    <x v="23"/>
    <x v="714"/>
    <x v="4"/>
    <x v="46"/>
    <x v="33"/>
  </r>
  <r>
    <x v="9"/>
    <x v="24"/>
    <x v="715"/>
    <x v="4"/>
    <x v="46"/>
    <x v="33"/>
  </r>
  <r>
    <x v="9"/>
    <x v="23"/>
    <x v="716"/>
    <x v="5"/>
    <x v="38"/>
    <x v="33"/>
  </r>
  <r>
    <x v="9"/>
    <x v="22"/>
    <x v="717"/>
    <x v="5"/>
    <x v="38"/>
    <x v="33"/>
  </r>
  <r>
    <x v="9"/>
    <x v="23"/>
    <x v="718"/>
    <x v="5"/>
    <x v="13"/>
    <x v="33"/>
  </r>
  <r>
    <x v="9"/>
    <x v="23"/>
    <x v="719"/>
    <x v="5"/>
    <x v="38"/>
    <x v="33"/>
  </r>
  <r>
    <x v="9"/>
    <x v="22"/>
    <x v="720"/>
    <x v="5"/>
    <x v="46"/>
    <x v="33"/>
  </r>
  <r>
    <x v="9"/>
    <x v="23"/>
    <x v="721"/>
    <x v="4"/>
    <x v="25"/>
    <x v="33"/>
  </r>
  <r>
    <x v="9"/>
    <x v="23"/>
    <x v="722"/>
    <x v="5"/>
    <x v="46"/>
    <x v="33"/>
  </r>
  <r>
    <x v="9"/>
    <x v="23"/>
    <x v="723"/>
    <x v="5"/>
    <x v="46"/>
    <x v="33"/>
  </r>
  <r>
    <x v="9"/>
    <x v="24"/>
    <x v="724"/>
    <x v="5"/>
    <x v="46"/>
    <x v="33"/>
  </r>
  <r>
    <x v="9"/>
    <x v="23"/>
    <x v="725"/>
    <x v="4"/>
    <x v="46"/>
    <x v="33"/>
  </r>
  <r>
    <x v="9"/>
    <x v="22"/>
    <x v="726"/>
    <x v="4"/>
    <x v="1"/>
    <x v="33"/>
  </r>
  <r>
    <x v="9"/>
    <x v="23"/>
    <x v="727"/>
    <x v="5"/>
    <x v="27"/>
    <x v="33"/>
  </r>
  <r>
    <x v="9"/>
    <x v="23"/>
    <x v="727"/>
    <x v="5"/>
    <x v="25"/>
    <x v="33"/>
  </r>
  <r>
    <x v="9"/>
    <x v="23"/>
    <x v="728"/>
    <x v="5"/>
    <x v="46"/>
    <x v="33"/>
  </r>
  <r>
    <x v="9"/>
    <x v="22"/>
    <x v="729"/>
    <x v="5"/>
    <x v="46"/>
    <x v="12"/>
  </r>
  <r>
    <x v="9"/>
    <x v="23"/>
    <x v="730"/>
    <x v="5"/>
    <x v="46"/>
    <x v="33"/>
  </r>
  <r>
    <x v="9"/>
    <x v="23"/>
    <x v="731"/>
    <x v="5"/>
    <x v="46"/>
    <x v="7"/>
  </r>
  <r>
    <x v="9"/>
    <x v="23"/>
    <x v="732"/>
    <x v="4"/>
    <x v="1"/>
    <x v="33"/>
  </r>
  <r>
    <x v="9"/>
    <x v="22"/>
    <x v="733"/>
    <x v="4"/>
    <x v="18"/>
    <x v="33"/>
  </r>
  <r>
    <x v="9"/>
    <x v="23"/>
    <x v="734"/>
    <x v="4"/>
    <x v="9"/>
    <x v="33"/>
  </r>
  <r>
    <x v="9"/>
    <x v="23"/>
    <x v="735"/>
    <x v="4"/>
    <x v="1"/>
    <x v="7"/>
  </r>
  <r>
    <x v="9"/>
    <x v="23"/>
    <x v="736"/>
    <x v="5"/>
    <x v="50"/>
    <x v="33"/>
  </r>
  <r>
    <x v="9"/>
    <x v="23"/>
    <x v="737"/>
    <x v="5"/>
    <x v="46"/>
    <x v="33"/>
  </r>
  <r>
    <x v="9"/>
    <x v="23"/>
    <x v="738"/>
    <x v="5"/>
    <x v="46"/>
    <x v="33"/>
  </r>
  <r>
    <x v="9"/>
    <x v="22"/>
    <x v="739"/>
    <x v="4"/>
    <x v="46"/>
    <x v="33"/>
  </r>
  <r>
    <x v="9"/>
    <x v="23"/>
    <x v="740"/>
    <x v="4"/>
    <x v="27"/>
    <x v="33"/>
  </r>
  <r>
    <x v="9"/>
    <x v="22"/>
    <x v="741"/>
    <x v="4"/>
    <x v="7"/>
    <x v="33"/>
  </r>
  <r>
    <x v="9"/>
    <x v="23"/>
    <x v="742"/>
    <x v="5"/>
    <x v="46"/>
    <x v="33"/>
  </r>
  <r>
    <x v="9"/>
    <x v="23"/>
    <x v="743"/>
    <x v="5"/>
    <x v="46"/>
    <x v="33"/>
  </r>
  <r>
    <x v="9"/>
    <x v="24"/>
    <x v="744"/>
    <x v="5"/>
    <x v="46"/>
    <x v="33"/>
  </r>
  <r>
    <x v="9"/>
    <x v="23"/>
    <x v="745"/>
    <x v="4"/>
    <x v="46"/>
    <x v="33"/>
  </r>
  <r>
    <x v="9"/>
    <x v="24"/>
    <x v="746"/>
    <x v="4"/>
    <x v="46"/>
    <x v="33"/>
  </r>
  <r>
    <x v="9"/>
    <x v="22"/>
    <x v="747"/>
    <x v="4"/>
    <x v="46"/>
    <x v="33"/>
  </r>
  <r>
    <x v="9"/>
    <x v="22"/>
    <x v="748"/>
    <x v="3"/>
    <x v="1"/>
    <x v="33"/>
  </r>
  <r>
    <x v="9"/>
    <x v="23"/>
    <x v="749"/>
    <x v="2"/>
    <x v="38"/>
    <x v="33"/>
  </r>
  <r>
    <x v="9"/>
    <x v="24"/>
    <x v="750"/>
    <x v="5"/>
    <x v="46"/>
    <x v="33"/>
  </r>
  <r>
    <x v="9"/>
    <x v="23"/>
    <x v="751"/>
    <x v="4"/>
    <x v="46"/>
    <x v="33"/>
  </r>
  <r>
    <x v="9"/>
    <x v="23"/>
    <x v="752"/>
    <x v="4"/>
    <x v="46"/>
    <x v="33"/>
  </r>
  <r>
    <x v="9"/>
    <x v="23"/>
    <x v="753"/>
    <x v="5"/>
    <x v="1"/>
    <x v="7"/>
  </r>
  <r>
    <x v="9"/>
    <x v="24"/>
    <x v="754"/>
    <x v="4"/>
    <x v="46"/>
    <x v="33"/>
  </r>
  <r>
    <x v="9"/>
    <x v="23"/>
    <x v="755"/>
    <x v="5"/>
    <x v="46"/>
    <x v="33"/>
  </r>
  <r>
    <x v="9"/>
    <x v="24"/>
    <x v="756"/>
    <x v="5"/>
    <x v="26"/>
    <x v="33"/>
  </r>
  <r>
    <x v="9"/>
    <x v="28"/>
    <x v="757"/>
    <x v="7"/>
    <x v="46"/>
    <x v="33"/>
  </r>
  <r>
    <x v="9"/>
    <x v="28"/>
    <x v="758"/>
    <x v="7"/>
    <x v="46"/>
    <x v="33"/>
  </r>
  <r>
    <x v="9"/>
    <x v="23"/>
    <x v="759"/>
    <x v="7"/>
    <x v="46"/>
    <x v="33"/>
  </r>
  <r>
    <x v="9"/>
    <x v="28"/>
    <x v="760"/>
    <x v="7"/>
    <x v="38"/>
    <x v="33"/>
  </r>
  <r>
    <x v="9"/>
    <x v="28"/>
    <x v="761"/>
    <x v="7"/>
    <x v="7"/>
    <x v="33"/>
  </r>
  <r>
    <x v="9"/>
    <x v="28"/>
    <x v="762"/>
    <x v="7"/>
    <x v="1"/>
    <x v="33"/>
  </r>
  <r>
    <x v="9"/>
    <x v="28"/>
    <x v="763"/>
    <x v="7"/>
    <x v="46"/>
    <x v="15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4"/>
    <x v="1"/>
    <x v="7"/>
    <x v="3"/>
    <x v="1"/>
    <x v="12"/>
  </r>
  <r>
    <x v="9"/>
    <x v="1"/>
    <x v="36"/>
    <x v="4"/>
    <x v="1"/>
    <x v="6"/>
  </r>
  <r>
    <x v="9"/>
    <x v="1"/>
    <x v="91"/>
    <x v="9"/>
    <x v="1"/>
    <x v="12"/>
  </r>
  <r>
    <x v="9"/>
    <x v="1"/>
    <x v="92"/>
    <x v="8"/>
    <x v="1"/>
    <x v="12"/>
  </r>
  <r>
    <x v="9"/>
    <x v="1"/>
    <x v="93"/>
    <x v="8"/>
    <x v="13"/>
    <x v="18"/>
  </r>
  <r>
    <x v="9"/>
    <x v="1"/>
    <x v="95"/>
    <x v="9"/>
    <x v="46"/>
    <x v="12"/>
  </r>
  <r>
    <x v="9"/>
    <x v="1"/>
    <x v="96"/>
    <x v="8"/>
    <x v="13"/>
    <x v="3"/>
  </r>
  <r>
    <x v="9"/>
    <x v="1"/>
    <x v="102"/>
    <x v="9"/>
    <x v="28"/>
    <x v="12"/>
  </r>
  <r>
    <x v="9"/>
    <x v="1"/>
    <x v="103"/>
    <x v="8"/>
    <x v="7"/>
    <x v="15"/>
  </r>
  <r>
    <x v="9"/>
    <x v="1"/>
    <x v="104"/>
    <x v="11"/>
    <x v="1"/>
    <x v="12"/>
  </r>
  <r>
    <x v="9"/>
    <x v="1"/>
    <x v="105"/>
    <x v="9"/>
    <x v="42"/>
    <x v="12"/>
  </r>
  <r>
    <x v="9"/>
    <x v="1"/>
    <x v="106"/>
    <x v="9"/>
    <x v="27"/>
    <x v="12"/>
  </r>
  <r>
    <x v="9"/>
    <x v="1"/>
    <x v="107"/>
    <x v="8"/>
    <x v="1"/>
    <x v="18"/>
  </r>
  <r>
    <x v="9"/>
    <x v="1"/>
    <x v="108"/>
    <x v="8"/>
    <x v="46"/>
    <x v="18"/>
  </r>
  <r>
    <x v="9"/>
    <x v="1"/>
    <x v="109"/>
    <x v="7"/>
    <x v="1"/>
    <x v="33"/>
  </r>
  <r>
    <x v="9"/>
    <x v="1"/>
    <x v="110"/>
    <x v="9"/>
    <x v="1"/>
    <x v="12"/>
  </r>
  <r>
    <x v="9"/>
    <x v="1"/>
    <x v="111"/>
    <x v="8"/>
    <x v="46"/>
    <x v="12"/>
  </r>
  <r>
    <x v="9"/>
    <x v="1"/>
    <x v="112"/>
    <x v="8"/>
    <x v="27"/>
    <x v="18"/>
  </r>
  <r>
    <x v="9"/>
    <x v="1"/>
    <x v="113"/>
    <x v="10"/>
    <x v="7"/>
    <x v="12"/>
  </r>
  <r>
    <x v="9"/>
    <x v="11"/>
    <x v="114"/>
    <x v="9"/>
    <x v="1"/>
    <x v="12"/>
  </r>
  <r>
    <x v="9"/>
    <x v="2"/>
    <x v="115"/>
    <x v="9"/>
    <x v="7"/>
    <x v="15"/>
  </r>
  <r>
    <x v="9"/>
    <x v="2"/>
    <x v="116"/>
    <x v="9"/>
    <x v="1"/>
    <x v="3"/>
  </r>
  <r>
    <x v="9"/>
    <x v="2"/>
    <x v="117"/>
    <x v="9"/>
    <x v="46"/>
    <x v="15"/>
  </r>
  <r>
    <x v="9"/>
    <x v="11"/>
    <x v="118"/>
    <x v="9"/>
    <x v="46"/>
    <x v="28"/>
  </r>
  <r>
    <x v="9"/>
    <x v="2"/>
    <x v="119"/>
    <x v="10"/>
    <x v="39"/>
    <x v="15"/>
  </r>
  <r>
    <x v="9"/>
    <x v="2"/>
    <x v="120"/>
    <x v="9"/>
    <x v="1"/>
    <x v="12"/>
  </r>
  <r>
    <x v="9"/>
    <x v="2"/>
    <x v="121"/>
    <x v="9"/>
    <x v="39"/>
    <x v="12"/>
  </r>
  <r>
    <x v="9"/>
    <x v="2"/>
    <x v="122"/>
    <x v="10"/>
    <x v="39"/>
    <x v="12"/>
  </r>
  <r>
    <x v="9"/>
    <x v="11"/>
    <x v="123"/>
    <x v="9"/>
    <x v="39"/>
    <x v="3"/>
  </r>
  <r>
    <x v="9"/>
    <x v="1"/>
    <x v="124"/>
    <x v="9"/>
    <x v="1"/>
    <x v="12"/>
  </r>
  <r>
    <x v="9"/>
    <x v="2"/>
    <x v="125"/>
    <x v="9"/>
    <x v="41"/>
    <x v="15"/>
  </r>
  <r>
    <x v="9"/>
    <x v="2"/>
    <x v="126"/>
    <x v="9"/>
    <x v="39"/>
    <x v="15"/>
  </r>
  <r>
    <x v="9"/>
    <x v="2"/>
    <x v="127"/>
    <x v="9"/>
    <x v="39"/>
    <x v="18"/>
  </r>
  <r>
    <x v="9"/>
    <x v="2"/>
    <x v="128"/>
    <x v="10"/>
    <x v="46"/>
    <x v="15"/>
  </r>
  <r>
    <x v="9"/>
    <x v="11"/>
    <x v="129"/>
    <x v="11"/>
    <x v="46"/>
    <x v="28"/>
  </r>
  <r>
    <x v="9"/>
    <x v="2"/>
    <x v="130"/>
    <x v="11"/>
    <x v="39"/>
    <x v="6"/>
  </r>
  <r>
    <x v="9"/>
    <x v="2"/>
    <x v="131"/>
    <x v="10"/>
    <x v="39"/>
    <x v="22"/>
  </r>
  <r>
    <x v="9"/>
    <x v="11"/>
    <x v="132"/>
    <x v="10"/>
    <x v="1"/>
    <x v="12"/>
  </r>
  <r>
    <x v="9"/>
    <x v="2"/>
    <x v="133"/>
    <x v="10"/>
    <x v="39"/>
    <x v="15"/>
  </r>
  <r>
    <x v="9"/>
    <x v="2"/>
    <x v="134"/>
    <x v="9"/>
    <x v="1"/>
    <x v="6"/>
  </r>
  <r>
    <x v="9"/>
    <x v="2"/>
    <x v="135"/>
    <x v="10"/>
    <x v="46"/>
    <x v="18"/>
  </r>
  <r>
    <x v="9"/>
    <x v="2"/>
    <x v="136"/>
    <x v="10"/>
    <x v="39"/>
    <x v="15"/>
  </r>
  <r>
    <x v="9"/>
    <x v="2"/>
    <x v="137"/>
    <x v="10"/>
    <x v="34"/>
    <x v="12"/>
  </r>
  <r>
    <x v="9"/>
    <x v="13"/>
    <x v="138"/>
    <x v="10"/>
    <x v="1"/>
    <x v="6"/>
  </r>
  <r>
    <x v="9"/>
    <x v="11"/>
    <x v="139"/>
    <x v="9"/>
    <x v="1"/>
    <x v="6"/>
  </r>
  <r>
    <x v="9"/>
    <x v="2"/>
    <x v="140"/>
    <x v="11"/>
    <x v="7"/>
    <x v="12"/>
  </r>
  <r>
    <x v="9"/>
    <x v="2"/>
    <x v="141"/>
    <x v="10"/>
    <x v="3"/>
    <x v="12"/>
  </r>
  <r>
    <x v="9"/>
    <x v="11"/>
    <x v="142"/>
    <x v="9"/>
    <x v="7"/>
    <x v="4"/>
  </r>
  <r>
    <x v="9"/>
    <x v="11"/>
    <x v="143"/>
    <x v="9"/>
    <x v="1"/>
    <x v="31"/>
  </r>
  <r>
    <x v="9"/>
    <x v="11"/>
    <x v="144"/>
    <x v="10"/>
    <x v="1"/>
    <x v="31"/>
  </r>
  <r>
    <x v="9"/>
    <x v="2"/>
    <x v="145"/>
    <x v="10"/>
    <x v="1"/>
    <x v="15"/>
  </r>
  <r>
    <x v="9"/>
    <x v="10"/>
    <x v="146"/>
    <x v="10"/>
    <x v="46"/>
    <x v="12"/>
  </r>
  <r>
    <x v="9"/>
    <x v="11"/>
    <x v="147"/>
    <x v="12"/>
    <x v="1"/>
    <x v="1"/>
  </r>
  <r>
    <x v="9"/>
    <x v="11"/>
    <x v="147"/>
    <x v="12"/>
    <x v="1"/>
    <x v="28"/>
  </r>
  <r>
    <x v="9"/>
    <x v="2"/>
    <x v="148"/>
    <x v="10"/>
    <x v="46"/>
    <x v="12"/>
  </r>
  <r>
    <x v="9"/>
    <x v="2"/>
    <x v="149"/>
    <x v="12"/>
    <x v="39"/>
    <x v="12"/>
  </r>
  <r>
    <x v="9"/>
    <x v="2"/>
    <x v="150"/>
    <x v="10"/>
    <x v="46"/>
    <x v="18"/>
  </r>
  <r>
    <x v="9"/>
    <x v="2"/>
    <x v="151"/>
    <x v="9"/>
    <x v="39"/>
    <x v="25"/>
  </r>
  <r>
    <x v="9"/>
    <x v="2"/>
    <x v="152"/>
    <x v="13"/>
    <x v="46"/>
    <x v="3"/>
  </r>
  <r>
    <x v="9"/>
    <x v="1"/>
    <x v="153"/>
    <x v="10"/>
    <x v="46"/>
    <x v="6"/>
  </r>
  <r>
    <x v="9"/>
    <x v="2"/>
    <x v="154"/>
    <x v="10"/>
    <x v="39"/>
    <x v="12"/>
  </r>
  <r>
    <x v="9"/>
    <x v="2"/>
    <x v="155"/>
    <x v="11"/>
    <x v="7"/>
    <x v="18"/>
  </r>
  <r>
    <x v="9"/>
    <x v="2"/>
    <x v="156"/>
    <x v="10"/>
    <x v="46"/>
    <x v="6"/>
  </r>
  <r>
    <x v="9"/>
    <x v="12"/>
    <x v="157"/>
    <x v="10"/>
    <x v="27"/>
    <x v="15"/>
  </r>
  <r>
    <x v="9"/>
    <x v="2"/>
    <x v="158"/>
    <x v="10"/>
    <x v="46"/>
    <x v="18"/>
  </r>
  <r>
    <x v="9"/>
    <x v="2"/>
    <x v="159"/>
    <x v="11"/>
    <x v="39"/>
    <x v="3"/>
  </r>
  <r>
    <x v="9"/>
    <x v="2"/>
    <x v="160"/>
    <x v="10"/>
    <x v="1"/>
    <x v="18"/>
  </r>
  <r>
    <x v="9"/>
    <x v="2"/>
    <x v="161"/>
    <x v="10"/>
    <x v="1"/>
    <x v="18"/>
  </r>
  <r>
    <x v="9"/>
    <x v="2"/>
    <x v="162"/>
    <x v="10"/>
    <x v="46"/>
    <x v="12"/>
  </r>
  <r>
    <x v="9"/>
    <x v="12"/>
    <x v="163"/>
    <x v="11"/>
    <x v="1"/>
    <x v="27"/>
  </r>
  <r>
    <x v="9"/>
    <x v="12"/>
    <x v="164"/>
    <x v="11"/>
    <x v="1"/>
    <x v="12"/>
  </r>
  <r>
    <x v="9"/>
    <x v="47"/>
    <x v="165"/>
    <x v="11"/>
    <x v="46"/>
    <x v="31"/>
  </r>
  <r>
    <x v="9"/>
    <x v="47"/>
    <x v="166"/>
    <x v="11"/>
    <x v="39"/>
    <x v="26"/>
  </r>
  <r>
    <x v="9"/>
    <x v="47"/>
    <x v="167"/>
    <x v="11"/>
    <x v="46"/>
    <x v="15"/>
  </r>
  <r>
    <x v="9"/>
    <x v="13"/>
    <x v="168"/>
    <x v="12"/>
    <x v="46"/>
    <x v="15"/>
  </r>
  <r>
    <x v="9"/>
    <x v="13"/>
    <x v="169"/>
    <x v="12"/>
    <x v="39"/>
    <x v="15"/>
  </r>
  <r>
    <x v="9"/>
    <x v="13"/>
    <x v="170"/>
    <x v="13"/>
    <x v="39"/>
    <x v="12"/>
  </r>
  <r>
    <x v="9"/>
    <x v="2"/>
    <x v="171"/>
    <x v="12"/>
    <x v="1"/>
    <x v="12"/>
  </r>
  <r>
    <x v="9"/>
    <x v="2"/>
    <x v="172"/>
    <x v="11"/>
    <x v="39"/>
    <x v="12"/>
  </r>
  <r>
    <x v="9"/>
    <x v="13"/>
    <x v="173"/>
    <x v="11"/>
    <x v="1"/>
    <x v="15"/>
  </r>
  <r>
    <x v="9"/>
    <x v="47"/>
    <x v="174"/>
    <x v="11"/>
    <x v="1"/>
    <x v="6"/>
  </r>
  <r>
    <x v="9"/>
    <x v="2"/>
    <x v="175"/>
    <x v="11"/>
    <x v="39"/>
    <x v="3"/>
  </r>
  <r>
    <x v="9"/>
    <x v="13"/>
    <x v="176"/>
    <x v="13"/>
    <x v="1"/>
    <x v="12"/>
  </r>
  <r>
    <x v="9"/>
    <x v="47"/>
    <x v="177"/>
    <x v="12"/>
    <x v="46"/>
    <x v="18"/>
  </r>
  <r>
    <x v="9"/>
    <x v="47"/>
    <x v="178"/>
    <x v="11"/>
    <x v="39"/>
    <x v="31"/>
  </r>
  <r>
    <x v="9"/>
    <x v="47"/>
    <x v="179"/>
    <x v="11"/>
    <x v="1"/>
    <x v="3"/>
  </r>
  <r>
    <x v="9"/>
    <x v="10"/>
    <x v="180"/>
    <x v="11"/>
    <x v="46"/>
    <x v="19"/>
  </r>
  <r>
    <x v="9"/>
    <x v="10"/>
    <x v="181"/>
    <x v="12"/>
    <x v="1"/>
    <x v="15"/>
  </r>
  <r>
    <x v="9"/>
    <x v="47"/>
    <x v="182"/>
    <x v="11"/>
    <x v="39"/>
    <x v="12"/>
  </r>
  <r>
    <x v="9"/>
    <x v="10"/>
    <x v="183"/>
    <x v="13"/>
    <x v="1"/>
    <x v="3"/>
  </r>
  <r>
    <x v="9"/>
    <x v="13"/>
    <x v="184"/>
    <x v="12"/>
    <x v="39"/>
    <x v="10"/>
  </r>
  <r>
    <x v="9"/>
    <x v="10"/>
    <x v="185"/>
    <x v="12"/>
    <x v="27"/>
    <x v="15"/>
  </r>
  <r>
    <x v="9"/>
    <x v="2"/>
    <x v="186"/>
    <x v="12"/>
    <x v="39"/>
    <x v="12"/>
  </r>
  <r>
    <x v="9"/>
    <x v="2"/>
    <x v="187"/>
    <x v="13"/>
    <x v="39"/>
    <x v="15"/>
  </r>
  <r>
    <x v="9"/>
    <x v="47"/>
    <x v="188"/>
    <x v="11"/>
    <x v="39"/>
    <x v="15"/>
  </r>
  <r>
    <x v="9"/>
    <x v="47"/>
    <x v="189"/>
    <x v="12"/>
    <x v="39"/>
    <x v="15"/>
  </r>
  <r>
    <x v="9"/>
    <x v="13"/>
    <x v="190"/>
    <x v="11"/>
    <x v="1"/>
    <x v="11"/>
  </r>
  <r>
    <x v="9"/>
    <x v="13"/>
    <x v="191"/>
    <x v="12"/>
    <x v="39"/>
    <x v="12"/>
  </r>
  <r>
    <x v="9"/>
    <x v="47"/>
    <x v="192"/>
    <x v="12"/>
    <x v="39"/>
    <x v="11"/>
  </r>
  <r>
    <x v="9"/>
    <x v="47"/>
    <x v="193"/>
    <x v="12"/>
    <x v="1"/>
    <x v="25"/>
  </r>
  <r>
    <x v="9"/>
    <x v="47"/>
    <x v="194"/>
    <x v="12"/>
    <x v="39"/>
    <x v="18"/>
  </r>
  <r>
    <x v="9"/>
    <x v="2"/>
    <x v="195"/>
    <x v="13"/>
    <x v="39"/>
    <x v="12"/>
  </r>
  <r>
    <x v="9"/>
    <x v="10"/>
    <x v="196"/>
    <x v="11"/>
    <x v="46"/>
    <x v="31"/>
  </r>
  <r>
    <x v="9"/>
    <x v="13"/>
    <x v="197"/>
    <x v="13"/>
    <x v="3"/>
    <x v="28"/>
  </r>
  <r>
    <x v="9"/>
    <x v="13"/>
    <x v="198"/>
    <x v="12"/>
    <x v="13"/>
    <x v="6"/>
  </r>
  <r>
    <x v="9"/>
    <x v="10"/>
    <x v="199"/>
    <x v="13"/>
    <x v="46"/>
    <x v="12"/>
  </r>
  <r>
    <x v="9"/>
    <x v="13"/>
    <x v="200"/>
    <x v="12"/>
    <x v="13"/>
    <x v="6"/>
  </r>
  <r>
    <x v="9"/>
    <x v="10"/>
    <x v="201"/>
    <x v="12"/>
    <x v="50"/>
    <x v="28"/>
  </r>
  <r>
    <x v="9"/>
    <x v="10"/>
    <x v="202"/>
    <x v="14"/>
    <x v="44"/>
    <x v="28"/>
  </r>
  <r>
    <x v="9"/>
    <x v="13"/>
    <x v="203"/>
    <x v="12"/>
    <x v="1"/>
    <x v="3"/>
  </r>
  <r>
    <x v="9"/>
    <x v="10"/>
    <x v="204"/>
    <x v="12"/>
    <x v="44"/>
    <x v="28"/>
  </r>
  <r>
    <x v="9"/>
    <x v="10"/>
    <x v="205"/>
    <x v="13"/>
    <x v="13"/>
    <x v="12"/>
  </r>
  <r>
    <x v="9"/>
    <x v="13"/>
    <x v="206"/>
    <x v="14"/>
    <x v="13"/>
    <x v="15"/>
  </r>
  <r>
    <x v="9"/>
    <x v="13"/>
    <x v="207"/>
    <x v="14"/>
    <x v="33"/>
    <x v="6"/>
  </r>
  <r>
    <x v="9"/>
    <x v="13"/>
    <x v="208"/>
    <x v="12"/>
    <x v="39"/>
    <x v="27"/>
  </r>
  <r>
    <x v="9"/>
    <x v="13"/>
    <x v="209"/>
    <x v="12"/>
    <x v="46"/>
    <x v="4"/>
  </r>
  <r>
    <x v="9"/>
    <x v="13"/>
    <x v="210"/>
    <x v="14"/>
    <x v="30"/>
    <x v="4"/>
  </r>
  <r>
    <x v="9"/>
    <x v="13"/>
    <x v="211"/>
    <x v="14"/>
    <x v="45"/>
    <x v="31"/>
  </r>
  <r>
    <x v="9"/>
    <x v="10"/>
    <x v="212"/>
    <x v="15"/>
    <x v="46"/>
    <x v="4"/>
  </r>
  <r>
    <x v="9"/>
    <x v="2"/>
    <x v="213"/>
    <x v="10"/>
    <x v="39"/>
    <x v="15"/>
  </r>
  <r>
    <x v="9"/>
    <x v="12"/>
    <x v="214"/>
    <x v="12"/>
    <x v="39"/>
    <x v="31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2"/>
    <x v="8"/>
    <x v="215"/>
    <x v="7"/>
    <x v="13"/>
    <x v="12"/>
  </r>
  <r>
    <x v="9"/>
    <x v="8"/>
    <x v="216"/>
    <x v="4"/>
    <x v="27"/>
    <x v="11"/>
  </r>
  <r>
    <x v="9"/>
    <x v="8"/>
    <x v="217"/>
    <x v="5"/>
    <x v="27"/>
    <x v="18"/>
  </r>
  <r>
    <x v="9"/>
    <x v="8"/>
    <x v="218"/>
    <x v="4"/>
    <x v="1"/>
    <x v="3"/>
  </r>
  <r>
    <x v="9"/>
    <x v="8"/>
    <x v="219"/>
    <x v="6"/>
    <x v="1"/>
    <x v="6"/>
  </r>
  <r>
    <x v="9"/>
    <x v="5"/>
    <x v="220"/>
    <x v="5"/>
    <x v="1"/>
    <x v="18"/>
  </r>
  <r>
    <x v="9"/>
    <x v="5"/>
    <x v="221"/>
    <x v="5"/>
    <x v="1"/>
    <x v="12"/>
  </r>
  <r>
    <x v="9"/>
    <x v="5"/>
    <x v="222"/>
    <x v="6"/>
    <x v="27"/>
    <x v="15"/>
  </r>
  <r>
    <x v="9"/>
    <x v="5"/>
    <x v="223"/>
    <x v="6"/>
    <x v="27"/>
    <x v="6"/>
  </r>
  <r>
    <x v="9"/>
    <x v="19"/>
    <x v="224"/>
    <x v="6"/>
    <x v="27"/>
    <x v="27"/>
  </r>
  <r>
    <x v="9"/>
    <x v="17"/>
    <x v="225"/>
    <x v="6"/>
    <x v="46"/>
    <x v="32"/>
  </r>
  <r>
    <x v="9"/>
    <x v="19"/>
    <x v="226"/>
    <x v="6"/>
    <x v="13"/>
    <x v="12"/>
  </r>
  <r>
    <x v="9"/>
    <x v="5"/>
    <x v="227"/>
    <x v="7"/>
    <x v="1"/>
    <x v="3"/>
  </r>
  <r>
    <x v="9"/>
    <x v="19"/>
    <x v="228"/>
    <x v="6"/>
    <x v="1"/>
    <x v="15"/>
  </r>
  <r>
    <x v="9"/>
    <x v="18"/>
    <x v="229"/>
    <x v="7"/>
    <x v="27"/>
    <x v="12"/>
  </r>
  <r>
    <x v="9"/>
    <x v="18"/>
    <x v="230"/>
    <x v="8"/>
    <x v="27"/>
    <x v="15"/>
  </r>
  <r>
    <x v="9"/>
    <x v="18"/>
    <x v="231"/>
    <x v="8"/>
    <x v="1"/>
    <x v="18"/>
  </r>
  <r>
    <x v="9"/>
    <x v="5"/>
    <x v="232"/>
    <x v="7"/>
    <x v="48"/>
    <x v="32"/>
  </r>
  <r>
    <x v="9"/>
    <x v="18"/>
    <x v="233"/>
    <x v="8"/>
    <x v="1"/>
    <x v="18"/>
  </r>
  <r>
    <x v="9"/>
    <x v="20"/>
    <x v="234"/>
    <x v="8"/>
    <x v="1"/>
    <x v="4"/>
  </r>
  <r>
    <x v="9"/>
    <x v="9"/>
    <x v="235"/>
    <x v="8"/>
    <x v="1"/>
    <x v="12"/>
  </r>
  <r>
    <x v="9"/>
    <x v="9"/>
    <x v="236"/>
    <x v="8"/>
    <x v="39"/>
    <x v="28"/>
  </r>
  <r>
    <x v="9"/>
    <x v="9"/>
    <x v="237"/>
    <x v="8"/>
    <x v="27"/>
    <x v="18"/>
  </r>
  <r>
    <x v="9"/>
    <x v="9"/>
    <x v="238"/>
    <x v="8"/>
    <x v="1"/>
    <x v="12"/>
  </r>
  <r>
    <x v="9"/>
    <x v="9"/>
    <x v="239"/>
    <x v="8"/>
    <x v="13"/>
    <x v="12"/>
  </r>
  <r>
    <x v="9"/>
    <x v="9"/>
    <x v="240"/>
    <x v="8"/>
    <x v="13"/>
    <x v="12"/>
  </r>
  <r>
    <x v="9"/>
    <x v="9"/>
    <x v="241"/>
    <x v="9"/>
    <x v="27"/>
    <x v="12"/>
  </r>
  <r>
    <x v="9"/>
    <x v="18"/>
    <x v="242"/>
    <x v="8"/>
    <x v="39"/>
    <x v="24"/>
  </r>
  <r>
    <x v="9"/>
    <x v="6"/>
    <x v="243"/>
    <x v="9"/>
    <x v="46"/>
    <x v="3"/>
  </r>
  <r>
    <x v="9"/>
    <x v="9"/>
    <x v="244"/>
    <x v="9"/>
    <x v="1"/>
    <x v="12"/>
  </r>
  <r>
    <x v="9"/>
    <x v="6"/>
    <x v="245"/>
    <x v="10"/>
    <x v="46"/>
    <x v="12"/>
  </r>
  <r>
    <x v="9"/>
    <x v="9"/>
    <x v="246"/>
    <x v="9"/>
    <x v="1"/>
    <x v="12"/>
  </r>
  <r>
    <x v="9"/>
    <x v="9"/>
    <x v="247"/>
    <x v="8"/>
    <x v="1"/>
    <x v="12"/>
  </r>
  <r>
    <x v="9"/>
    <x v="9"/>
    <x v="248"/>
    <x v="12"/>
    <x v="39"/>
    <x v="3"/>
  </r>
  <r>
    <x v="9"/>
    <x v="9"/>
    <x v="249"/>
    <x v="22"/>
    <x v="1"/>
    <x v="15"/>
  </r>
  <r>
    <x v="9"/>
    <x v="6"/>
    <x v="250"/>
    <x v="8"/>
    <x v="1"/>
    <x v="15"/>
  </r>
  <r>
    <x v="9"/>
    <x v="9"/>
    <x v="251"/>
    <x v="9"/>
    <x v="43"/>
    <x v="8"/>
  </r>
  <r>
    <x v="9"/>
    <x v="9"/>
    <x v="252"/>
    <x v="8"/>
    <x v="1"/>
    <x v="15"/>
  </r>
  <r>
    <x v="9"/>
    <x v="6"/>
    <x v="253"/>
    <x v="9"/>
    <x v="1"/>
    <x v="22"/>
  </r>
  <r>
    <x v="9"/>
    <x v="6"/>
    <x v="254"/>
    <x v="8"/>
    <x v="1"/>
    <x v="3"/>
  </r>
  <r>
    <x v="9"/>
    <x v="6"/>
    <x v="255"/>
    <x v="8"/>
    <x v="1"/>
    <x v="12"/>
  </r>
  <r>
    <x v="9"/>
    <x v="6"/>
    <x v="256"/>
    <x v="8"/>
    <x v="1"/>
    <x v="12"/>
  </r>
  <r>
    <x v="9"/>
    <x v="9"/>
    <x v="257"/>
    <x v="8"/>
    <x v="1"/>
    <x v="9"/>
  </r>
  <r>
    <x v="9"/>
    <x v="6"/>
    <x v="258"/>
    <x v="12"/>
    <x v="48"/>
    <x v="12"/>
  </r>
  <r>
    <x v="9"/>
    <x v="9"/>
    <x v="259"/>
    <x v="9"/>
    <x v="1"/>
    <x v="31"/>
  </r>
  <r>
    <x v="9"/>
    <x v="9"/>
    <x v="260"/>
    <x v="9"/>
    <x v="13"/>
    <x v="12"/>
  </r>
  <r>
    <x v="9"/>
    <x v="6"/>
    <x v="261"/>
    <x v="10"/>
    <x v="1"/>
    <x v="12"/>
  </r>
  <r>
    <x v="9"/>
    <x v="9"/>
    <x v="262"/>
    <x v="9"/>
    <x v="1"/>
    <x v="12"/>
  </r>
  <r>
    <x v="9"/>
    <x v="9"/>
    <x v="263"/>
    <x v="9"/>
    <x v="1"/>
    <x v="28"/>
  </r>
  <r>
    <x v="9"/>
    <x v="5"/>
    <x v="264"/>
    <x v="9"/>
    <x v="27"/>
    <x v="12"/>
  </r>
  <r>
    <x v="9"/>
    <x v="6"/>
    <x v="265"/>
    <x v="9"/>
    <x v="1"/>
    <x v="12"/>
  </r>
  <r>
    <x v="9"/>
    <x v="9"/>
    <x v="266"/>
    <x v="9"/>
    <x v="51"/>
    <x v="12"/>
  </r>
  <r>
    <x v="9"/>
    <x v="6"/>
    <x v="267"/>
    <x v="9"/>
    <x v="1"/>
    <x v="3"/>
  </r>
  <r>
    <x v="9"/>
    <x v="9"/>
    <x v="268"/>
    <x v="10"/>
    <x v="13"/>
    <x v="28"/>
  </r>
  <r>
    <x v="9"/>
    <x v="9"/>
    <x v="269"/>
    <x v="9"/>
    <x v="1"/>
    <x v="15"/>
  </r>
  <r>
    <x v="9"/>
    <x v="9"/>
    <x v="270"/>
    <x v="9"/>
    <x v="39"/>
    <x v="12"/>
  </r>
  <r>
    <x v="9"/>
    <x v="9"/>
    <x v="271"/>
    <x v="10"/>
    <x v="13"/>
    <x v="3"/>
  </r>
  <r>
    <x v="9"/>
    <x v="9"/>
    <x v="272"/>
    <x v="9"/>
    <x v="13"/>
    <x v="12"/>
  </r>
  <r>
    <x v="9"/>
    <x v="9"/>
    <x v="273"/>
    <x v="12"/>
    <x v="27"/>
    <x v="12"/>
  </r>
  <r>
    <x v="9"/>
    <x v="9"/>
    <x v="274"/>
    <x v="9"/>
    <x v="13"/>
    <x v="12"/>
  </r>
  <r>
    <x v="9"/>
    <x v="9"/>
    <x v="275"/>
    <x v="11"/>
    <x v="13"/>
    <x v="15"/>
  </r>
  <r>
    <x v="9"/>
    <x v="9"/>
    <x v="276"/>
    <x v="9"/>
    <x v="1"/>
    <x v="1"/>
  </r>
  <r>
    <x v="9"/>
    <x v="9"/>
    <x v="277"/>
    <x v="10"/>
    <x v="27"/>
    <x v="31"/>
  </r>
  <r>
    <x v="9"/>
    <x v="9"/>
    <x v="278"/>
    <x v="12"/>
    <x v="7"/>
    <x v="31"/>
  </r>
  <r>
    <x v="9"/>
    <x v="20"/>
    <x v="279"/>
    <x v="5"/>
    <x v="13"/>
    <x v="12"/>
  </r>
  <r>
    <x v="9"/>
    <x v="9"/>
    <x v="280"/>
    <x v="11"/>
    <x v="13"/>
    <x v="12"/>
  </r>
  <r>
    <x v="9"/>
    <x v="9"/>
    <x v="281"/>
    <x v="11"/>
    <x v="1"/>
    <x v="6"/>
  </r>
  <r>
    <x v="9"/>
    <x v="9"/>
    <x v="282"/>
    <x v="13"/>
    <x v="13"/>
    <x v="12"/>
  </r>
  <r>
    <x v="9"/>
    <x v="9"/>
    <x v="283"/>
    <x v="11"/>
    <x v="39"/>
    <x v="28"/>
  </r>
  <r>
    <x v="9"/>
    <x v="9"/>
    <x v="284"/>
    <x v="13"/>
    <x v="39"/>
    <x v="12"/>
  </r>
  <r>
    <x v="9"/>
    <x v="7"/>
    <x v="285"/>
    <x v="10"/>
    <x v="39"/>
    <x v="15"/>
  </r>
  <r>
    <x v="9"/>
    <x v="7"/>
    <x v="286"/>
    <x v="10"/>
    <x v="39"/>
    <x v="15"/>
  </r>
  <r>
    <x v="9"/>
    <x v="7"/>
    <x v="287"/>
    <x v="22"/>
    <x v="1"/>
    <x v="15"/>
  </r>
  <r>
    <x v="9"/>
    <x v="7"/>
    <x v="288"/>
    <x v="10"/>
    <x v="27"/>
    <x v="12"/>
  </r>
  <r>
    <x v="9"/>
    <x v="7"/>
    <x v="289"/>
    <x v="10"/>
    <x v="50"/>
    <x v="15"/>
  </r>
  <r>
    <x v="9"/>
    <x v="9"/>
    <x v="290"/>
    <x v="11"/>
    <x v="39"/>
    <x v="15"/>
  </r>
  <r>
    <x v="9"/>
    <x v="7"/>
    <x v="291"/>
    <x v="11"/>
    <x v="39"/>
    <x v="15"/>
  </r>
  <r>
    <x v="9"/>
    <x v="7"/>
    <x v="292"/>
    <x v="11"/>
    <x v="39"/>
    <x v="15"/>
  </r>
  <r>
    <x v="9"/>
    <x v="7"/>
    <x v="293"/>
    <x v="11"/>
    <x v="39"/>
    <x v="18"/>
  </r>
  <r>
    <x v="9"/>
    <x v="7"/>
    <x v="294"/>
    <x v="11"/>
    <x v="1"/>
    <x v="15"/>
  </r>
  <r>
    <x v="9"/>
    <x v="7"/>
    <x v="294"/>
    <x v="10"/>
    <x v="1"/>
    <x v="15"/>
  </r>
  <r>
    <x v="9"/>
    <x v="9"/>
    <x v="295"/>
    <x v="10"/>
    <x v="39"/>
    <x v="15"/>
  </r>
  <r>
    <x v="9"/>
    <x v="7"/>
    <x v="296"/>
    <x v="10"/>
    <x v="1"/>
    <x v="3"/>
  </r>
  <r>
    <x v="9"/>
    <x v="9"/>
    <x v="297"/>
    <x v="10"/>
    <x v="27"/>
    <x v="31"/>
  </r>
  <r>
    <x v="9"/>
    <x v="4"/>
    <x v="298"/>
    <x v="12"/>
    <x v="1"/>
    <x v="15"/>
  </r>
  <r>
    <x v="9"/>
    <x v="7"/>
    <x v="299"/>
    <x v="11"/>
    <x v="39"/>
    <x v="18"/>
  </r>
  <r>
    <x v="9"/>
    <x v="7"/>
    <x v="300"/>
    <x v="11"/>
    <x v="39"/>
    <x v="12"/>
  </r>
  <r>
    <x v="9"/>
    <x v="7"/>
    <x v="301"/>
    <x v="11"/>
    <x v="1"/>
    <x v="15"/>
  </r>
  <r>
    <x v="9"/>
    <x v="7"/>
    <x v="302"/>
    <x v="12"/>
    <x v="39"/>
    <x v="18"/>
  </r>
  <r>
    <x v="9"/>
    <x v="7"/>
    <x v="303"/>
    <x v="11"/>
    <x v="46"/>
    <x v="18"/>
  </r>
  <r>
    <x v="9"/>
    <x v="7"/>
    <x v="303"/>
    <x v="11"/>
    <x v="1"/>
    <x v="18"/>
  </r>
  <r>
    <x v="9"/>
    <x v="7"/>
    <x v="304"/>
    <x v="12"/>
    <x v="1"/>
    <x v="31"/>
  </r>
  <r>
    <x v="9"/>
    <x v="7"/>
    <x v="305"/>
    <x v="11"/>
    <x v="1"/>
    <x v="12"/>
  </r>
  <r>
    <x v="9"/>
    <x v="7"/>
    <x v="306"/>
    <x v="11"/>
    <x v="1"/>
    <x v="12"/>
  </r>
  <r>
    <x v="9"/>
    <x v="7"/>
    <x v="307"/>
    <x v="12"/>
    <x v="50"/>
    <x v="15"/>
  </r>
  <r>
    <x v="9"/>
    <x v="7"/>
    <x v="308"/>
    <x v="11"/>
    <x v="1"/>
    <x v="15"/>
  </r>
  <r>
    <x v="9"/>
    <x v="9"/>
    <x v="309"/>
    <x v="12"/>
    <x v="1"/>
    <x v="15"/>
  </r>
  <r>
    <x v="9"/>
    <x v="20"/>
    <x v="310"/>
    <x v="12"/>
    <x v="1"/>
    <x v="27"/>
  </r>
  <r>
    <x v="9"/>
    <x v="9"/>
    <x v="311"/>
    <x v="12"/>
    <x v="1"/>
    <x v="19"/>
  </r>
  <r>
    <x v="9"/>
    <x v="9"/>
    <x v="312"/>
    <x v="12"/>
    <x v="50"/>
    <x v="15"/>
  </r>
  <r>
    <x v="9"/>
    <x v="21"/>
    <x v="313"/>
    <x v="12"/>
    <x v="39"/>
    <x v="12"/>
  </r>
  <r>
    <x v="9"/>
    <x v="7"/>
    <x v="314"/>
    <x v="14"/>
    <x v="50"/>
    <x v="15"/>
  </r>
  <r>
    <x v="9"/>
    <x v="7"/>
    <x v="315"/>
    <x v="13"/>
    <x v="39"/>
    <x v="15"/>
  </r>
  <r>
    <x v="9"/>
    <x v="21"/>
    <x v="316"/>
    <x v="13"/>
    <x v="1"/>
    <x v="12"/>
  </r>
  <r>
    <x v="9"/>
    <x v="21"/>
    <x v="317"/>
    <x v="12"/>
    <x v="50"/>
    <x v="12"/>
  </r>
  <r>
    <x v="9"/>
    <x v="21"/>
    <x v="318"/>
    <x v="13"/>
    <x v="20"/>
    <x v="1"/>
  </r>
  <r>
    <x v="9"/>
    <x v="21"/>
    <x v="319"/>
    <x v="12"/>
    <x v="50"/>
    <x v="12"/>
  </r>
  <r>
    <x v="9"/>
    <x v="21"/>
    <x v="320"/>
    <x v="14"/>
    <x v="1"/>
    <x v="31"/>
  </r>
  <r>
    <x v="9"/>
    <x v="19"/>
    <x v="321"/>
    <x v="6"/>
    <x v="13"/>
    <x v="12"/>
  </r>
  <r>
    <x v="9"/>
    <x v="9"/>
    <x v="322"/>
    <x v="10"/>
    <x v="27"/>
    <x v="31"/>
  </r>
  <r>
    <x v="9"/>
    <x v="8"/>
    <x v="766"/>
    <x v="6"/>
    <x v="1"/>
    <x v="33"/>
  </r>
  <r>
    <x v="9"/>
    <x v="20"/>
    <x v="767"/>
    <x v="7"/>
    <x v="1"/>
    <x v="33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8"/>
    <x v="56"/>
    <x v="323"/>
    <x v="16"/>
    <x v="38"/>
    <x v="3"/>
  </r>
  <r>
    <x v="9"/>
    <x v="56"/>
    <x v="324"/>
    <x v="15"/>
    <x v="1"/>
    <x v="3"/>
  </r>
  <r>
    <x v="9"/>
    <x v="56"/>
    <x v="325"/>
    <x v="14"/>
    <x v="1"/>
    <x v="1"/>
  </r>
  <r>
    <x v="9"/>
    <x v="49"/>
    <x v="326"/>
    <x v="5"/>
    <x v="46"/>
    <x v="18"/>
  </r>
  <r>
    <x v="9"/>
    <x v="49"/>
    <x v="327"/>
    <x v="6"/>
    <x v="1"/>
    <x v="6"/>
  </r>
  <r>
    <x v="9"/>
    <x v="49"/>
    <x v="328"/>
    <x v="5"/>
    <x v="1"/>
    <x v="12"/>
  </r>
  <r>
    <x v="9"/>
    <x v="49"/>
    <x v="329"/>
    <x v="5"/>
    <x v="46"/>
    <x v="18"/>
  </r>
  <r>
    <x v="9"/>
    <x v="51"/>
    <x v="330"/>
    <x v="6"/>
    <x v="25"/>
    <x v="24"/>
  </r>
  <r>
    <x v="9"/>
    <x v="51"/>
    <x v="331"/>
    <x v="6"/>
    <x v="46"/>
    <x v="12"/>
  </r>
  <r>
    <x v="9"/>
    <x v="49"/>
    <x v="332"/>
    <x v="6"/>
    <x v="44"/>
    <x v="28"/>
  </r>
  <r>
    <x v="9"/>
    <x v="53"/>
    <x v="333"/>
    <x v="6"/>
    <x v="46"/>
    <x v="28"/>
  </r>
  <r>
    <x v="9"/>
    <x v="49"/>
    <x v="334"/>
    <x v="6"/>
    <x v="46"/>
    <x v="18"/>
  </r>
  <r>
    <x v="9"/>
    <x v="53"/>
    <x v="335"/>
    <x v="6"/>
    <x v="46"/>
    <x v="28"/>
  </r>
  <r>
    <x v="9"/>
    <x v="49"/>
    <x v="336"/>
    <x v="6"/>
    <x v="25"/>
    <x v="15"/>
  </r>
  <r>
    <x v="9"/>
    <x v="53"/>
    <x v="337"/>
    <x v="7"/>
    <x v="1"/>
    <x v="28"/>
  </r>
  <r>
    <x v="9"/>
    <x v="53"/>
    <x v="338"/>
    <x v="6"/>
    <x v="46"/>
    <x v="12"/>
  </r>
  <r>
    <x v="9"/>
    <x v="49"/>
    <x v="339"/>
    <x v="6"/>
    <x v="46"/>
    <x v="18"/>
  </r>
  <r>
    <x v="9"/>
    <x v="51"/>
    <x v="340"/>
    <x v="7"/>
    <x v="44"/>
    <x v="12"/>
  </r>
  <r>
    <x v="9"/>
    <x v="53"/>
    <x v="341"/>
    <x v="7"/>
    <x v="9"/>
    <x v="18"/>
  </r>
  <r>
    <x v="9"/>
    <x v="53"/>
    <x v="342"/>
    <x v="7"/>
    <x v="46"/>
    <x v="1"/>
  </r>
  <r>
    <x v="9"/>
    <x v="49"/>
    <x v="343"/>
    <x v="7"/>
    <x v="1"/>
    <x v="22"/>
  </r>
  <r>
    <x v="9"/>
    <x v="49"/>
    <x v="344"/>
    <x v="7"/>
    <x v="46"/>
    <x v="12"/>
  </r>
  <r>
    <x v="9"/>
    <x v="49"/>
    <x v="346"/>
    <x v="11"/>
    <x v="38"/>
    <x v="22"/>
  </r>
  <r>
    <x v="9"/>
    <x v="51"/>
    <x v="347"/>
    <x v="8"/>
    <x v="46"/>
    <x v="28"/>
  </r>
  <r>
    <x v="9"/>
    <x v="53"/>
    <x v="348"/>
    <x v="7"/>
    <x v="46"/>
    <x v="22"/>
  </r>
  <r>
    <x v="9"/>
    <x v="55"/>
    <x v="349"/>
    <x v="8"/>
    <x v="38"/>
    <x v="12"/>
  </r>
  <r>
    <x v="9"/>
    <x v="53"/>
    <x v="350"/>
    <x v="7"/>
    <x v="46"/>
    <x v="31"/>
  </r>
  <r>
    <x v="9"/>
    <x v="55"/>
    <x v="351"/>
    <x v="8"/>
    <x v="9"/>
    <x v="6"/>
  </r>
  <r>
    <x v="9"/>
    <x v="49"/>
    <x v="352"/>
    <x v="8"/>
    <x v="1"/>
    <x v="27"/>
  </r>
  <r>
    <x v="9"/>
    <x v="53"/>
    <x v="354"/>
    <x v="8"/>
    <x v="1"/>
    <x v="31"/>
  </r>
  <r>
    <x v="9"/>
    <x v="49"/>
    <x v="355"/>
    <x v="7"/>
    <x v="44"/>
    <x v="4"/>
  </r>
  <r>
    <x v="9"/>
    <x v="58"/>
    <x v="356"/>
    <x v="8"/>
    <x v="35"/>
    <x v="31"/>
  </r>
  <r>
    <x v="9"/>
    <x v="53"/>
    <x v="357"/>
    <x v="7"/>
    <x v="46"/>
    <x v="4"/>
  </r>
  <r>
    <x v="9"/>
    <x v="55"/>
    <x v="358"/>
    <x v="9"/>
    <x v="1"/>
    <x v="6"/>
  </r>
  <r>
    <x v="9"/>
    <x v="49"/>
    <x v="359"/>
    <x v="8"/>
    <x v="1"/>
    <x v="12"/>
  </r>
  <r>
    <x v="9"/>
    <x v="55"/>
    <x v="360"/>
    <x v="8"/>
    <x v="1"/>
    <x v="12"/>
  </r>
  <r>
    <x v="9"/>
    <x v="58"/>
    <x v="361"/>
    <x v="10"/>
    <x v="9"/>
    <x v="3"/>
  </r>
  <r>
    <x v="9"/>
    <x v="52"/>
    <x v="362"/>
    <x v="9"/>
    <x v="7"/>
    <x v="31"/>
  </r>
  <r>
    <x v="9"/>
    <x v="53"/>
    <x v="363"/>
    <x v="9"/>
    <x v="46"/>
    <x v="12"/>
  </r>
  <r>
    <x v="9"/>
    <x v="56"/>
    <x v="364"/>
    <x v="9"/>
    <x v="46"/>
    <x v="11"/>
  </r>
  <r>
    <x v="9"/>
    <x v="50"/>
    <x v="365"/>
    <x v="9"/>
    <x v="1"/>
    <x v="12"/>
  </r>
  <r>
    <x v="9"/>
    <x v="58"/>
    <x v="366"/>
    <x v="10"/>
    <x v="38"/>
    <x v="12"/>
  </r>
  <r>
    <x v="9"/>
    <x v="58"/>
    <x v="366"/>
    <x v="11"/>
    <x v="38"/>
    <x v="12"/>
  </r>
  <r>
    <x v="9"/>
    <x v="58"/>
    <x v="367"/>
    <x v="10"/>
    <x v="46"/>
    <x v="6"/>
  </r>
  <r>
    <x v="9"/>
    <x v="49"/>
    <x v="368"/>
    <x v="9"/>
    <x v="6"/>
    <x v="32"/>
  </r>
  <r>
    <x v="9"/>
    <x v="58"/>
    <x v="369"/>
    <x v="9"/>
    <x v="1"/>
    <x v="31"/>
  </r>
  <r>
    <x v="9"/>
    <x v="49"/>
    <x v="370"/>
    <x v="9"/>
    <x v="46"/>
    <x v="31"/>
  </r>
  <r>
    <x v="9"/>
    <x v="58"/>
    <x v="371"/>
    <x v="10"/>
    <x v="38"/>
    <x v="12"/>
  </r>
  <r>
    <x v="9"/>
    <x v="58"/>
    <x v="372"/>
    <x v="10"/>
    <x v="1"/>
    <x v="12"/>
  </r>
  <r>
    <x v="9"/>
    <x v="49"/>
    <x v="373"/>
    <x v="11"/>
    <x v="46"/>
    <x v="3"/>
  </r>
  <r>
    <x v="9"/>
    <x v="52"/>
    <x v="374"/>
    <x v="12"/>
    <x v="38"/>
    <x v="1"/>
  </r>
  <r>
    <x v="9"/>
    <x v="52"/>
    <x v="375"/>
    <x v="11"/>
    <x v="50"/>
    <x v="15"/>
  </r>
  <r>
    <x v="9"/>
    <x v="58"/>
    <x v="376"/>
    <x v="10"/>
    <x v="1"/>
    <x v="15"/>
  </r>
  <r>
    <x v="9"/>
    <x v="58"/>
    <x v="377"/>
    <x v="10"/>
    <x v="1"/>
    <x v="12"/>
  </r>
  <r>
    <x v="9"/>
    <x v="49"/>
    <x v="378"/>
    <x v="11"/>
    <x v="1"/>
    <x v="12"/>
  </r>
  <r>
    <x v="9"/>
    <x v="58"/>
    <x v="379"/>
    <x v="12"/>
    <x v="46"/>
    <x v="3"/>
  </r>
  <r>
    <x v="9"/>
    <x v="58"/>
    <x v="380"/>
    <x v="10"/>
    <x v="1"/>
    <x v="3"/>
  </r>
  <r>
    <x v="9"/>
    <x v="53"/>
    <x v="381"/>
    <x v="13"/>
    <x v="1"/>
    <x v="31"/>
  </r>
  <r>
    <x v="9"/>
    <x v="58"/>
    <x v="381"/>
    <x v="12"/>
    <x v="9"/>
    <x v="31"/>
  </r>
  <r>
    <x v="9"/>
    <x v="49"/>
    <x v="382"/>
    <x v="10"/>
    <x v="1"/>
    <x v="31"/>
  </r>
  <r>
    <x v="9"/>
    <x v="58"/>
    <x v="383"/>
    <x v="11"/>
    <x v="1"/>
    <x v="31"/>
  </r>
  <r>
    <x v="9"/>
    <x v="58"/>
    <x v="384"/>
    <x v="11"/>
    <x v="1"/>
    <x v="2"/>
  </r>
  <r>
    <x v="9"/>
    <x v="58"/>
    <x v="385"/>
    <x v="12"/>
    <x v="46"/>
    <x v="31"/>
  </r>
  <r>
    <x v="9"/>
    <x v="49"/>
    <x v="386"/>
    <x v="11"/>
    <x v="14"/>
    <x v="18"/>
  </r>
  <r>
    <x v="9"/>
    <x v="58"/>
    <x v="387"/>
    <x v="12"/>
    <x v="9"/>
    <x v="12"/>
  </r>
  <r>
    <x v="9"/>
    <x v="52"/>
    <x v="388"/>
    <x v="11"/>
    <x v="1"/>
    <x v="6"/>
  </r>
  <r>
    <x v="9"/>
    <x v="49"/>
    <x v="389"/>
    <x v="11"/>
    <x v="1"/>
    <x v="3"/>
  </r>
  <r>
    <x v="9"/>
    <x v="57"/>
    <x v="390"/>
    <x v="14"/>
    <x v="25"/>
    <x v="28"/>
  </r>
  <r>
    <x v="9"/>
    <x v="59"/>
    <x v="816"/>
    <x v="23"/>
    <x v="52"/>
    <x v="34"/>
  </r>
  <r>
    <x v="9"/>
    <x v="52"/>
    <x v="391"/>
    <x v="15"/>
    <x v="1"/>
    <x v="28"/>
  </r>
  <r>
    <x v="9"/>
    <x v="56"/>
    <x v="392"/>
    <x v="15"/>
    <x v="1"/>
    <x v="11"/>
  </r>
  <r>
    <x v="9"/>
    <x v="49"/>
    <x v="393"/>
    <x v="14"/>
    <x v="9"/>
    <x v="12"/>
  </r>
  <r>
    <x v="9"/>
    <x v="49"/>
    <x v="394"/>
    <x v="14"/>
    <x v="44"/>
    <x v="1"/>
  </r>
  <r>
    <x v="9"/>
    <x v="56"/>
    <x v="395"/>
    <x v="14"/>
    <x v="44"/>
    <x v="28"/>
  </r>
  <r>
    <x v="9"/>
    <x v="58"/>
    <x v="396"/>
    <x v="9"/>
    <x v="46"/>
    <x v="31"/>
  </r>
  <r>
    <x v="9"/>
    <x v="58"/>
    <x v="397"/>
    <x v="10"/>
    <x v="1"/>
    <x v="1"/>
  </r>
  <r>
    <x v="9"/>
    <x v="58"/>
    <x v="398"/>
    <x v="9"/>
    <x v="7"/>
    <x v="31"/>
  </r>
  <r>
    <x v="9"/>
    <x v="58"/>
    <x v="399"/>
    <x v="9"/>
    <x v="46"/>
    <x v="31"/>
  </r>
  <r>
    <x v="9"/>
    <x v="58"/>
    <x v="400"/>
    <x v="12"/>
    <x v="46"/>
    <x v="31"/>
  </r>
  <r>
    <x v="9"/>
    <x v="54"/>
    <x v="401"/>
    <x v="9"/>
    <x v="7"/>
    <x v="3"/>
  </r>
  <r>
    <x v="9"/>
    <x v="53"/>
    <x v="402"/>
    <x v="9"/>
    <x v="1"/>
    <x v="31"/>
  </r>
  <r>
    <x v="9"/>
    <x v="49"/>
    <x v="403"/>
    <x v="14"/>
    <x v="1"/>
    <x v="1"/>
  </r>
  <r>
    <x v="9"/>
    <x v="53"/>
    <x v="769"/>
    <x v="6"/>
    <x v="46"/>
    <x v="15"/>
  </r>
  <r>
    <x v="9"/>
    <x v="53"/>
    <x v="770"/>
    <x v="6"/>
    <x v="46"/>
    <x v="33"/>
  </r>
  <r>
    <x v="9"/>
    <x v="53"/>
    <x v="771"/>
    <x v="6"/>
    <x v="46"/>
    <x v="33"/>
  </r>
  <r>
    <x v="9"/>
    <x v="53"/>
    <x v="772"/>
    <x v="6"/>
    <x v="46"/>
    <x v="33"/>
  </r>
  <r>
    <x v="9"/>
    <x v="53"/>
    <x v="773"/>
    <x v="6"/>
    <x v="46"/>
    <x v="33"/>
  </r>
  <r>
    <x v="9"/>
    <x v="53"/>
    <x v="774"/>
    <x v="6"/>
    <x v="46"/>
    <x v="33"/>
  </r>
  <r>
    <x v="9"/>
    <x v="53"/>
    <x v="775"/>
    <x v="6"/>
    <x v="25"/>
    <x v="33"/>
  </r>
  <r>
    <x v="9"/>
    <x v="53"/>
    <x v="776"/>
    <x v="7"/>
    <x v="25"/>
    <x v="33"/>
  </r>
  <r>
    <x v="9"/>
    <x v="53"/>
    <x v="777"/>
    <x v="6"/>
    <x v="46"/>
    <x v="33"/>
  </r>
  <r>
    <x v="9"/>
    <x v="55"/>
    <x v="777"/>
    <x v="6"/>
    <x v="46"/>
    <x v="33"/>
  </r>
  <r>
    <x v="9"/>
    <x v="53"/>
    <x v="778"/>
    <x v="6"/>
    <x v="46"/>
    <x v="33"/>
  </r>
  <r>
    <x v="9"/>
    <x v="49"/>
    <x v="779"/>
    <x v="6"/>
    <x v="46"/>
    <x v="33"/>
  </r>
  <r>
    <x v="9"/>
    <x v="53"/>
    <x v="780"/>
    <x v="6"/>
    <x v="9"/>
    <x v="3"/>
  </r>
  <r>
    <x v="9"/>
    <x v="53"/>
    <x v="781"/>
    <x v="6"/>
    <x v="38"/>
    <x v="33"/>
  </r>
  <r>
    <x v="9"/>
    <x v="53"/>
    <x v="782"/>
    <x v="6"/>
    <x v="38"/>
    <x v="33"/>
  </r>
  <r>
    <x v="9"/>
    <x v="53"/>
    <x v="783"/>
    <x v="6"/>
    <x v="46"/>
    <x v="33"/>
  </r>
  <r>
    <x v="9"/>
    <x v="53"/>
    <x v="784"/>
    <x v="6"/>
    <x v="46"/>
    <x v="33"/>
  </r>
  <r>
    <x v="9"/>
    <x v="53"/>
    <x v="785"/>
    <x v="6"/>
    <x v="46"/>
    <x v="33"/>
  </r>
  <r>
    <x v="9"/>
    <x v="53"/>
    <x v="786"/>
    <x v="6"/>
    <x v="46"/>
    <x v="33"/>
  </r>
  <r>
    <x v="9"/>
    <x v="53"/>
    <x v="787"/>
    <x v="6"/>
    <x v="25"/>
    <x v="33"/>
  </r>
  <r>
    <x v="9"/>
    <x v="53"/>
    <x v="788"/>
    <x v="6"/>
    <x v="38"/>
    <x v="33"/>
  </r>
  <r>
    <x v="9"/>
    <x v="53"/>
    <x v="789"/>
    <x v="7"/>
    <x v="9"/>
    <x v="33"/>
  </r>
  <r>
    <x v="9"/>
    <x v="53"/>
    <x v="790"/>
    <x v="7"/>
    <x v="25"/>
    <x v="33"/>
  </r>
  <r>
    <x v="9"/>
    <x v="55"/>
    <x v="791"/>
    <x v="7"/>
    <x v="46"/>
    <x v="33"/>
  </r>
  <r>
    <x v="9"/>
    <x v="55"/>
    <x v="792"/>
    <x v="7"/>
    <x v="46"/>
    <x v="33"/>
  </r>
  <r>
    <x v="9"/>
    <x v="53"/>
    <x v="793"/>
    <x v="7"/>
    <x v="46"/>
    <x v="33"/>
  </r>
  <r>
    <x v="9"/>
    <x v="55"/>
    <x v="794"/>
    <x v="7"/>
    <x v="44"/>
    <x v="33"/>
  </r>
  <r>
    <x v="9"/>
    <x v="55"/>
    <x v="795"/>
    <x v="7"/>
    <x v="38"/>
    <x v="33"/>
  </r>
  <r>
    <x v="9"/>
    <x v="55"/>
    <x v="796"/>
    <x v="7"/>
    <x v="9"/>
    <x v="33"/>
  </r>
  <r>
    <x v="9"/>
    <x v="53"/>
    <x v="797"/>
    <x v="7"/>
    <x v="1"/>
    <x v="33"/>
  </r>
  <r>
    <x v="9"/>
    <x v="53"/>
    <x v="798"/>
    <x v="6"/>
    <x v="46"/>
    <x v="33"/>
  </r>
  <r>
    <x v="9"/>
    <x v="55"/>
    <x v="799"/>
    <x v="7"/>
    <x v="44"/>
    <x v="33"/>
  </r>
  <r>
    <x v="9"/>
    <x v="55"/>
    <x v="800"/>
    <x v="7"/>
    <x v="38"/>
    <x v="33"/>
  </r>
  <r>
    <x v="9"/>
    <x v="55"/>
    <x v="801"/>
    <x v="7"/>
    <x v="46"/>
    <x v="33"/>
  </r>
  <r>
    <x v="9"/>
    <x v="53"/>
    <x v="802"/>
    <x v="7"/>
    <x v="25"/>
    <x v="33"/>
  </r>
  <r>
    <x v="9"/>
    <x v="53"/>
    <x v="803"/>
    <x v="7"/>
    <x v="25"/>
    <x v="1"/>
  </r>
  <r>
    <x v="9"/>
    <x v="53"/>
    <x v="804"/>
    <x v="7"/>
    <x v="46"/>
    <x v="33"/>
  </r>
  <r>
    <x v="9"/>
    <x v="55"/>
    <x v="805"/>
    <x v="7"/>
    <x v="46"/>
    <x v="33"/>
  </r>
  <r>
    <x v="9"/>
    <x v="55"/>
    <x v="806"/>
    <x v="7"/>
    <x v="46"/>
    <x v="33"/>
  </r>
  <r>
    <x v="9"/>
    <x v="52"/>
    <x v="807"/>
    <x v="9"/>
    <x v="38"/>
    <x v="33"/>
  </r>
  <r>
    <x v="9"/>
    <x v="52"/>
    <x v="808"/>
    <x v="9"/>
    <x v="46"/>
    <x v="33"/>
  </r>
  <r>
    <x v="9"/>
    <x v="49"/>
    <x v="809"/>
    <x v="9"/>
    <x v="46"/>
    <x v="33"/>
  </r>
  <r>
    <x v="9"/>
    <x v="53"/>
    <x v="810"/>
    <x v="9"/>
    <x v="46"/>
    <x v="33"/>
  </r>
  <r>
    <x v="9"/>
    <x v="52"/>
    <x v="811"/>
    <x v="9"/>
    <x v="38"/>
    <x v="33"/>
  </r>
  <r>
    <x v="9"/>
    <x v="52"/>
    <x v="812"/>
    <x v="9"/>
    <x v="46"/>
    <x v="33"/>
  </r>
  <r>
    <x v="9"/>
    <x v="53"/>
    <x v="813"/>
    <x v="9"/>
    <x v="9"/>
    <x v="33"/>
  </r>
  <r>
    <x v="9"/>
    <x v="53"/>
    <x v="814"/>
    <x v="9"/>
    <x v="38"/>
    <x v="33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0"/>
    <x v="3"/>
    <x v="404"/>
    <x v="8"/>
    <x v="2"/>
    <x v="18"/>
  </r>
  <r>
    <x v="9"/>
    <x v="3"/>
    <x v="405"/>
    <x v="7"/>
    <x v="27"/>
    <x v="18"/>
  </r>
  <r>
    <x v="9"/>
    <x v="3"/>
    <x v="406"/>
    <x v="8"/>
    <x v="27"/>
    <x v="28"/>
  </r>
  <r>
    <x v="9"/>
    <x v="3"/>
    <x v="407"/>
    <x v="7"/>
    <x v="1"/>
    <x v="6"/>
  </r>
  <r>
    <x v="9"/>
    <x v="3"/>
    <x v="408"/>
    <x v="8"/>
    <x v="13"/>
    <x v="15"/>
  </r>
  <r>
    <x v="9"/>
    <x v="3"/>
    <x v="409"/>
    <x v="8"/>
    <x v="39"/>
    <x v="3"/>
  </r>
  <r>
    <x v="9"/>
    <x v="3"/>
    <x v="410"/>
    <x v="8"/>
    <x v="8"/>
    <x v="8"/>
  </r>
  <r>
    <x v="9"/>
    <x v="3"/>
    <x v="411"/>
    <x v="9"/>
    <x v="1"/>
    <x v="28"/>
  </r>
  <r>
    <x v="9"/>
    <x v="3"/>
    <x v="412"/>
    <x v="9"/>
    <x v="39"/>
    <x v="15"/>
  </r>
  <r>
    <x v="9"/>
    <x v="3"/>
    <x v="413"/>
    <x v="10"/>
    <x v="39"/>
    <x v="31"/>
  </r>
  <r>
    <x v="9"/>
    <x v="3"/>
    <x v="414"/>
    <x v="9"/>
    <x v="1"/>
    <x v="4"/>
  </r>
  <r>
    <x v="9"/>
    <x v="3"/>
    <x v="415"/>
    <x v="12"/>
    <x v="1"/>
    <x v="3"/>
  </r>
  <r>
    <x v="9"/>
    <x v="3"/>
    <x v="764"/>
    <x v="9"/>
    <x v="27"/>
    <x v="33"/>
  </r>
  <r>
    <x v="9"/>
    <x v="3"/>
    <x v="765"/>
    <x v="9"/>
    <x v="13"/>
    <x v="33"/>
  </r>
  <r>
    <x v="9"/>
    <x v="3"/>
    <x v="768"/>
    <x v="9"/>
    <x v="46"/>
    <x v="33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5"/>
    <x v="39"/>
    <x v="416"/>
    <x v="13"/>
    <x v="1"/>
    <x v="11"/>
  </r>
  <r>
    <x v="9"/>
    <x v="30"/>
    <x v="417"/>
    <x v="14"/>
    <x v="39"/>
    <x v="18"/>
  </r>
  <r>
    <x v="9"/>
    <x v="59"/>
    <x v="816"/>
    <x v="23"/>
    <x v="52"/>
    <x v="34"/>
  </r>
  <r>
    <x v="9"/>
    <x v="31"/>
    <x v="418"/>
    <x v="15"/>
    <x v="1"/>
    <x v="15"/>
  </r>
  <r>
    <x v="9"/>
    <x v="30"/>
    <x v="419"/>
    <x v="14"/>
    <x v="9"/>
    <x v="15"/>
  </r>
  <r>
    <x v="9"/>
    <x v="34"/>
    <x v="420"/>
    <x v="17"/>
    <x v="37"/>
    <x v="18"/>
  </r>
  <r>
    <x v="9"/>
    <x v="36"/>
    <x v="421"/>
    <x v="16"/>
    <x v="1"/>
    <x v="18"/>
  </r>
  <r>
    <x v="9"/>
    <x v="36"/>
    <x v="422"/>
    <x v="16"/>
    <x v="1"/>
    <x v="30"/>
  </r>
  <r>
    <x v="9"/>
    <x v="30"/>
    <x v="423"/>
    <x v="16"/>
    <x v="9"/>
    <x v="12"/>
  </r>
  <r>
    <x v="9"/>
    <x v="34"/>
    <x v="424"/>
    <x v="16"/>
    <x v="9"/>
    <x v="12"/>
  </r>
  <r>
    <x v="9"/>
    <x v="30"/>
    <x v="425"/>
    <x v="15"/>
    <x v="9"/>
    <x v="18"/>
  </r>
  <r>
    <x v="9"/>
    <x v="36"/>
    <x v="426"/>
    <x v="15"/>
    <x v="1"/>
    <x v="18"/>
  </r>
  <r>
    <x v="9"/>
    <x v="30"/>
    <x v="427"/>
    <x v="16"/>
    <x v="1"/>
    <x v="18"/>
  </r>
  <r>
    <x v="9"/>
    <x v="37"/>
    <x v="428"/>
    <x v="15"/>
    <x v="29"/>
    <x v="31"/>
  </r>
  <r>
    <x v="9"/>
    <x v="34"/>
    <x v="429"/>
    <x v="16"/>
    <x v="50"/>
    <x v="15"/>
  </r>
  <r>
    <x v="9"/>
    <x v="35"/>
    <x v="430"/>
    <x v="15"/>
    <x v="50"/>
    <x v="11"/>
  </r>
  <r>
    <x v="9"/>
    <x v="36"/>
    <x v="431"/>
    <x v="15"/>
    <x v="1"/>
    <x v="18"/>
  </r>
  <r>
    <x v="9"/>
    <x v="35"/>
    <x v="432"/>
    <x v="16"/>
    <x v="50"/>
    <x v="28"/>
  </r>
  <r>
    <x v="9"/>
    <x v="35"/>
    <x v="433"/>
    <x v="15"/>
    <x v="18"/>
    <x v="6"/>
  </r>
  <r>
    <x v="9"/>
    <x v="34"/>
    <x v="434"/>
    <x v="22"/>
    <x v="13"/>
    <x v="12"/>
  </r>
  <r>
    <x v="9"/>
    <x v="32"/>
    <x v="435"/>
    <x v="22"/>
    <x v="1"/>
    <x v="13"/>
  </r>
  <r>
    <x v="9"/>
    <x v="30"/>
    <x v="436"/>
    <x v="16"/>
    <x v="46"/>
    <x v="11"/>
  </r>
  <r>
    <x v="9"/>
    <x v="34"/>
    <x v="437"/>
    <x v="16"/>
    <x v="25"/>
    <x v="12"/>
  </r>
  <r>
    <x v="9"/>
    <x v="34"/>
    <x v="438"/>
    <x v="22"/>
    <x v="16"/>
    <x v="6"/>
  </r>
  <r>
    <x v="9"/>
    <x v="35"/>
    <x v="439"/>
    <x v="17"/>
    <x v="9"/>
    <x v="12"/>
  </r>
  <r>
    <x v="9"/>
    <x v="34"/>
    <x v="440"/>
    <x v="16"/>
    <x v="50"/>
    <x v="22"/>
  </r>
  <r>
    <x v="9"/>
    <x v="34"/>
    <x v="441"/>
    <x v="17"/>
    <x v="17"/>
    <x v="1"/>
  </r>
  <r>
    <x v="9"/>
    <x v="34"/>
    <x v="442"/>
    <x v="17"/>
    <x v="37"/>
    <x v="6"/>
  </r>
  <r>
    <x v="9"/>
    <x v="33"/>
    <x v="443"/>
    <x v="17"/>
    <x v="46"/>
    <x v="6"/>
  </r>
  <r>
    <x v="9"/>
    <x v="35"/>
    <x v="444"/>
    <x v="18"/>
    <x v="25"/>
    <x v="31"/>
  </r>
  <r>
    <x v="9"/>
    <x v="34"/>
    <x v="445"/>
    <x v="16"/>
    <x v="9"/>
    <x v="12"/>
  </r>
  <r>
    <x v="9"/>
    <x v="35"/>
    <x v="446"/>
    <x v="17"/>
    <x v="1"/>
    <x v="3"/>
  </r>
  <r>
    <x v="9"/>
    <x v="38"/>
    <x v="447"/>
    <x v="17"/>
    <x v="9"/>
    <x v="31"/>
  </r>
  <r>
    <x v="9"/>
    <x v="34"/>
    <x v="448"/>
    <x v="18"/>
    <x v="25"/>
    <x v="24"/>
  </r>
  <r>
    <x v="9"/>
    <x v="36"/>
    <x v="449"/>
    <x v="17"/>
    <x v="25"/>
    <x v="18"/>
  </r>
  <r>
    <x v="9"/>
    <x v="35"/>
    <x v="450"/>
    <x v="18"/>
    <x v="9"/>
    <x v="12"/>
  </r>
  <r>
    <x v="9"/>
    <x v="36"/>
    <x v="451"/>
    <x v="17"/>
    <x v="1"/>
    <x v="20"/>
  </r>
  <r>
    <x v="9"/>
    <x v="39"/>
    <x v="452"/>
    <x v="15"/>
    <x v="11"/>
    <x v="12"/>
  </r>
  <r>
    <x v="9"/>
    <x v="36"/>
    <x v="453"/>
    <x v="22"/>
    <x v="38"/>
    <x v="31"/>
  </r>
  <r>
    <x v="9"/>
    <x v="35"/>
    <x v="454"/>
    <x v="16"/>
    <x v="46"/>
    <x v="31"/>
  </r>
  <r>
    <x v="9"/>
    <x v="36"/>
    <x v="455"/>
    <x v="19"/>
    <x v="1"/>
    <x v="31"/>
  </r>
  <r>
    <x v="9"/>
    <x v="31"/>
    <x v="456"/>
    <x v="16"/>
    <x v="9"/>
    <x v="3"/>
  </r>
  <r>
    <x v="9"/>
    <x v="35"/>
    <x v="457"/>
    <x v="17"/>
    <x v="38"/>
    <x v="31"/>
  </r>
  <r>
    <x v="9"/>
    <x v="35"/>
    <x v="458"/>
    <x v="17"/>
    <x v="1"/>
    <x v="4"/>
  </r>
  <r>
    <x v="9"/>
    <x v="36"/>
    <x v="459"/>
    <x v="18"/>
    <x v="1"/>
    <x v="4"/>
  </r>
  <r>
    <x v="9"/>
    <x v="36"/>
    <x v="460"/>
    <x v="17"/>
    <x v="46"/>
    <x v="4"/>
  </r>
  <r>
    <x v="9"/>
    <x v="39"/>
    <x v="461"/>
    <x v="12"/>
    <x v="1"/>
    <x v="15"/>
  </r>
  <r>
    <x v="9"/>
    <x v="30"/>
    <x v="462"/>
    <x v="13"/>
    <x v="46"/>
    <x v="15"/>
  </r>
  <r>
    <x v="9"/>
    <x v="30"/>
    <x v="463"/>
    <x v="15"/>
    <x v="38"/>
    <x v="18"/>
  </r>
  <r>
    <x v="9"/>
    <x v="30"/>
    <x v="464"/>
    <x v="15"/>
    <x v="38"/>
    <x v="12"/>
  </r>
  <r>
    <x v="9"/>
    <x v="30"/>
    <x v="465"/>
    <x v="12"/>
    <x v="1"/>
    <x v="12"/>
  </r>
  <r>
    <x v="9"/>
    <x v="30"/>
    <x v="466"/>
    <x v="13"/>
    <x v="16"/>
    <x v="15"/>
  </r>
  <r>
    <x v="9"/>
    <x v="30"/>
    <x v="467"/>
    <x v="13"/>
    <x v="46"/>
    <x v="15"/>
  </r>
  <r>
    <x v="9"/>
    <x v="39"/>
    <x v="468"/>
    <x v="13"/>
    <x v="25"/>
    <x v="12"/>
  </r>
  <r>
    <x v="9"/>
    <x v="39"/>
    <x v="469"/>
    <x v="13"/>
    <x v="16"/>
    <x v="18"/>
  </r>
  <r>
    <x v="9"/>
    <x v="30"/>
    <x v="470"/>
    <x v="14"/>
    <x v="46"/>
    <x v="12"/>
  </r>
  <r>
    <x v="9"/>
    <x v="30"/>
    <x v="471"/>
    <x v="14"/>
    <x v="46"/>
    <x v="18"/>
  </r>
  <r>
    <x v="9"/>
    <x v="30"/>
    <x v="472"/>
    <x v="13"/>
    <x v="38"/>
    <x v="15"/>
  </r>
  <r>
    <x v="9"/>
    <x v="30"/>
    <x v="473"/>
    <x v="12"/>
    <x v="46"/>
    <x v="12"/>
  </r>
  <r>
    <x v="9"/>
    <x v="30"/>
    <x v="474"/>
    <x v="14"/>
    <x v="46"/>
    <x v="3"/>
  </r>
  <r>
    <x v="9"/>
    <x v="30"/>
    <x v="475"/>
    <x v="14"/>
    <x v="38"/>
    <x v="18"/>
  </r>
  <r>
    <x v="9"/>
    <x v="31"/>
    <x v="476"/>
    <x v="14"/>
    <x v="9"/>
    <x v="15"/>
  </r>
  <r>
    <x v="9"/>
    <x v="39"/>
    <x v="477"/>
    <x v="22"/>
    <x v="39"/>
    <x v="7"/>
  </r>
  <r>
    <x v="9"/>
    <x v="39"/>
    <x v="478"/>
    <x v="14"/>
    <x v="46"/>
    <x v="3"/>
  </r>
  <r>
    <x v="9"/>
    <x v="30"/>
    <x v="479"/>
    <x v="13"/>
    <x v="9"/>
    <x v="15"/>
  </r>
  <r>
    <x v="9"/>
    <x v="31"/>
    <x v="480"/>
    <x v="15"/>
    <x v="9"/>
    <x v="3"/>
  </r>
  <r>
    <x v="9"/>
    <x v="31"/>
    <x v="481"/>
    <x v="14"/>
    <x v="39"/>
    <x v="28"/>
  </r>
  <r>
    <x v="9"/>
    <x v="30"/>
    <x v="482"/>
    <x v="14"/>
    <x v="1"/>
    <x v="12"/>
  </r>
  <r>
    <x v="9"/>
    <x v="30"/>
    <x v="482"/>
    <x v="15"/>
    <x v="1"/>
    <x v="12"/>
  </r>
  <r>
    <x v="9"/>
    <x v="30"/>
    <x v="483"/>
    <x v="14"/>
    <x v="1"/>
    <x v="15"/>
  </r>
  <r>
    <x v="9"/>
    <x v="30"/>
    <x v="484"/>
    <x v="14"/>
    <x v="9"/>
    <x v="18"/>
  </r>
  <r>
    <x v="9"/>
    <x v="30"/>
    <x v="485"/>
    <x v="13"/>
    <x v="1"/>
    <x v="6"/>
  </r>
  <r>
    <x v="9"/>
    <x v="30"/>
    <x v="486"/>
    <x v="14"/>
    <x v="25"/>
    <x v="15"/>
  </r>
  <r>
    <x v="9"/>
    <x v="39"/>
    <x v="487"/>
    <x v="14"/>
    <x v="1"/>
    <x v="15"/>
  </r>
  <r>
    <x v="9"/>
    <x v="31"/>
    <x v="488"/>
    <x v="14"/>
    <x v="1"/>
    <x v="15"/>
  </r>
  <r>
    <x v="9"/>
    <x v="39"/>
    <x v="489"/>
    <x v="14"/>
    <x v="1"/>
    <x v="12"/>
  </r>
  <r>
    <x v="9"/>
    <x v="30"/>
    <x v="490"/>
    <x v="14"/>
    <x v="1"/>
    <x v="12"/>
  </r>
  <r>
    <x v="9"/>
    <x v="30"/>
    <x v="491"/>
    <x v="14"/>
    <x v="1"/>
    <x v="12"/>
  </r>
  <r>
    <x v="9"/>
    <x v="30"/>
    <x v="492"/>
    <x v="14"/>
    <x v="29"/>
    <x v="18"/>
  </r>
  <r>
    <x v="9"/>
    <x v="31"/>
    <x v="493"/>
    <x v="14"/>
    <x v="47"/>
    <x v="31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7"/>
    <x v="43"/>
    <x v="494"/>
    <x v="14"/>
    <x v="27"/>
    <x v="15"/>
  </r>
  <r>
    <x v="9"/>
    <x v="42"/>
    <x v="495"/>
    <x v="16"/>
    <x v="9"/>
    <x v="18"/>
  </r>
  <r>
    <x v="9"/>
    <x v="42"/>
    <x v="496"/>
    <x v="15"/>
    <x v="9"/>
    <x v="13"/>
  </r>
  <r>
    <x v="9"/>
    <x v="42"/>
    <x v="497"/>
    <x v="15"/>
    <x v="1"/>
    <x v="18"/>
  </r>
  <r>
    <x v="9"/>
    <x v="42"/>
    <x v="498"/>
    <x v="14"/>
    <x v="50"/>
    <x v="15"/>
  </r>
  <r>
    <x v="9"/>
    <x v="42"/>
    <x v="499"/>
    <x v="14"/>
    <x v="27"/>
    <x v="15"/>
  </r>
  <r>
    <x v="9"/>
    <x v="41"/>
    <x v="500"/>
    <x v="22"/>
    <x v="1"/>
    <x v="1"/>
  </r>
  <r>
    <x v="9"/>
    <x v="43"/>
    <x v="501"/>
    <x v="18"/>
    <x v="27"/>
    <x v="3"/>
  </r>
  <r>
    <x v="9"/>
    <x v="41"/>
    <x v="502"/>
    <x v="22"/>
    <x v="1"/>
    <x v="1"/>
  </r>
  <r>
    <x v="9"/>
    <x v="42"/>
    <x v="503"/>
    <x v="16"/>
    <x v="39"/>
    <x v="12"/>
  </r>
  <r>
    <x v="9"/>
    <x v="43"/>
    <x v="504"/>
    <x v="22"/>
    <x v="1"/>
    <x v="1"/>
  </r>
  <r>
    <x v="9"/>
    <x v="43"/>
    <x v="505"/>
    <x v="15"/>
    <x v="39"/>
    <x v="15"/>
  </r>
  <r>
    <x v="9"/>
    <x v="43"/>
    <x v="506"/>
    <x v="16"/>
    <x v="1"/>
    <x v="3"/>
  </r>
  <r>
    <x v="9"/>
    <x v="41"/>
    <x v="507"/>
    <x v="22"/>
    <x v="9"/>
    <x v="28"/>
  </r>
  <r>
    <x v="9"/>
    <x v="43"/>
    <x v="508"/>
    <x v="16"/>
    <x v="27"/>
    <x v="3"/>
  </r>
  <r>
    <x v="9"/>
    <x v="42"/>
    <x v="509"/>
    <x v="16"/>
    <x v="9"/>
    <x v="15"/>
  </r>
  <r>
    <x v="9"/>
    <x v="43"/>
    <x v="510"/>
    <x v="19"/>
    <x v="9"/>
    <x v="15"/>
  </r>
  <r>
    <x v="9"/>
    <x v="41"/>
    <x v="511"/>
    <x v="22"/>
    <x v="27"/>
    <x v="15"/>
  </r>
  <r>
    <x v="9"/>
    <x v="45"/>
    <x v="512"/>
    <x v="17"/>
    <x v="1"/>
    <x v="28"/>
  </r>
  <r>
    <x v="9"/>
    <x v="45"/>
    <x v="513"/>
    <x v="17"/>
    <x v="1"/>
    <x v="12"/>
  </r>
  <r>
    <x v="9"/>
    <x v="45"/>
    <x v="514"/>
    <x v="17"/>
    <x v="9"/>
    <x v="31"/>
  </r>
  <r>
    <x v="9"/>
    <x v="43"/>
    <x v="515"/>
    <x v="16"/>
    <x v="39"/>
    <x v="12"/>
  </r>
  <r>
    <x v="9"/>
    <x v="45"/>
    <x v="516"/>
    <x v="17"/>
    <x v="9"/>
    <x v="3"/>
  </r>
  <r>
    <x v="9"/>
    <x v="45"/>
    <x v="517"/>
    <x v="22"/>
    <x v="1"/>
    <x v="12"/>
  </r>
  <r>
    <x v="9"/>
    <x v="42"/>
    <x v="518"/>
    <x v="22"/>
    <x v="1"/>
    <x v="15"/>
  </r>
  <r>
    <x v="9"/>
    <x v="42"/>
    <x v="519"/>
    <x v="18"/>
    <x v="9"/>
    <x v="18"/>
  </r>
  <r>
    <x v="9"/>
    <x v="41"/>
    <x v="520"/>
    <x v="17"/>
    <x v="27"/>
    <x v="6"/>
  </r>
  <r>
    <x v="9"/>
    <x v="45"/>
    <x v="521"/>
    <x v="17"/>
    <x v="9"/>
    <x v="28"/>
  </r>
  <r>
    <x v="9"/>
    <x v="42"/>
    <x v="522"/>
    <x v="17"/>
    <x v="9"/>
    <x v="15"/>
  </r>
  <r>
    <x v="9"/>
    <x v="41"/>
    <x v="523"/>
    <x v="22"/>
    <x v="1"/>
    <x v="15"/>
  </r>
  <r>
    <x v="9"/>
    <x v="46"/>
    <x v="524"/>
    <x v="22"/>
    <x v="1"/>
    <x v="3"/>
  </r>
  <r>
    <x v="9"/>
    <x v="46"/>
    <x v="525"/>
    <x v="18"/>
    <x v="2"/>
    <x v="28"/>
  </r>
  <r>
    <x v="9"/>
    <x v="44"/>
    <x v="526"/>
    <x v="19"/>
    <x v="27"/>
    <x v="28"/>
  </r>
  <r>
    <x v="9"/>
    <x v="44"/>
    <x v="527"/>
    <x v="20"/>
    <x v="46"/>
    <x v="3"/>
  </r>
  <r>
    <x v="9"/>
    <x v="46"/>
    <x v="528"/>
    <x v="22"/>
    <x v="1"/>
    <x v="3"/>
  </r>
  <r>
    <x v="9"/>
    <x v="46"/>
    <x v="529"/>
    <x v="22"/>
    <x v="1"/>
    <x v="12"/>
  </r>
  <r>
    <x v="9"/>
    <x v="46"/>
    <x v="530"/>
    <x v="19"/>
    <x v="5"/>
    <x v="12"/>
  </r>
  <r>
    <x v="9"/>
    <x v="46"/>
    <x v="531"/>
    <x v="19"/>
    <x v="9"/>
    <x v="3"/>
  </r>
  <r>
    <x v="9"/>
    <x v="46"/>
    <x v="532"/>
    <x v="20"/>
    <x v="23"/>
    <x v="15"/>
  </r>
  <r>
    <x v="9"/>
    <x v="46"/>
    <x v="533"/>
    <x v="20"/>
    <x v="36"/>
    <x v="13"/>
  </r>
  <r>
    <x v="9"/>
    <x v="41"/>
    <x v="534"/>
    <x v="22"/>
    <x v="1"/>
    <x v="3"/>
  </r>
  <r>
    <x v="9"/>
    <x v="44"/>
    <x v="535"/>
    <x v="20"/>
    <x v="23"/>
    <x v="12"/>
  </r>
  <r>
    <x v="9"/>
    <x v="46"/>
    <x v="536"/>
    <x v="22"/>
    <x v="9"/>
    <x v="15"/>
  </r>
  <r>
    <x v="9"/>
    <x v="43"/>
    <x v="537"/>
    <x v="17"/>
    <x v="1"/>
    <x v="31"/>
  </r>
  <r>
    <x v="9"/>
    <x v="45"/>
    <x v="538"/>
    <x v="17"/>
    <x v="27"/>
    <x v="31"/>
  </r>
  <r>
    <x v="9"/>
    <x v="46"/>
    <x v="539"/>
    <x v="18"/>
    <x v="1"/>
    <x v="4"/>
  </r>
  <r>
    <x v="9"/>
    <x v="45"/>
    <x v="540"/>
    <x v="18"/>
    <x v="46"/>
    <x v="15"/>
  </r>
  <r>
    <x v="9"/>
    <x v="41"/>
    <x v="541"/>
    <x v="20"/>
    <x v="9"/>
    <x v="31"/>
  </r>
  <r>
    <x v="9"/>
    <x v="46"/>
    <x v="542"/>
    <x v="20"/>
    <x v="39"/>
    <x v="15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1"/>
    <x v="14"/>
    <x v="647"/>
    <x v="19"/>
    <x v="27"/>
    <x v="18"/>
  </r>
  <r>
    <x v="9"/>
    <x v="14"/>
    <x v="648"/>
    <x v="20"/>
    <x v="27"/>
    <x v="11"/>
  </r>
  <r>
    <x v="9"/>
    <x v="14"/>
    <x v="649"/>
    <x v="19"/>
    <x v="1"/>
    <x v="12"/>
  </r>
  <r>
    <x v="9"/>
    <x v="14"/>
    <x v="650"/>
    <x v="19"/>
    <x v="38"/>
    <x v="12"/>
  </r>
  <r>
    <x v="9"/>
    <x v="14"/>
    <x v="651"/>
    <x v="20"/>
    <x v="38"/>
    <x v="12"/>
  </r>
  <r>
    <x v="9"/>
    <x v="14"/>
    <x v="652"/>
    <x v="19"/>
    <x v="27"/>
    <x v="15"/>
  </r>
  <r>
    <x v="9"/>
    <x v="14"/>
    <x v="653"/>
    <x v="19"/>
    <x v="15"/>
    <x v="12"/>
  </r>
  <r>
    <x v="9"/>
    <x v="59"/>
    <x v="816"/>
    <x v="23"/>
    <x v="52"/>
    <x v="34"/>
  </r>
  <r>
    <x v="9"/>
    <x v="14"/>
    <x v="654"/>
    <x v="20"/>
    <x v="15"/>
    <x v="12"/>
  </r>
  <r>
    <x v="9"/>
    <x v="14"/>
    <x v="655"/>
    <x v="21"/>
    <x v="1"/>
    <x v="12"/>
  </r>
  <r>
    <x v="9"/>
    <x v="14"/>
    <x v="656"/>
    <x v="20"/>
    <x v="27"/>
    <x v="12"/>
  </r>
  <r>
    <x v="9"/>
    <x v="14"/>
    <x v="657"/>
    <x v="20"/>
    <x v="38"/>
    <x v="18"/>
  </r>
  <r>
    <x v="9"/>
    <x v="14"/>
    <x v="658"/>
    <x v="20"/>
    <x v="27"/>
    <x v="28"/>
  </r>
  <r>
    <x v="9"/>
    <x v="14"/>
    <x v="659"/>
    <x v="19"/>
    <x v="1"/>
    <x v="28"/>
  </r>
  <r>
    <x v="9"/>
    <x v="14"/>
    <x v="660"/>
    <x v="20"/>
    <x v="38"/>
    <x v="28"/>
  </r>
  <r>
    <x v="9"/>
    <x v="59"/>
    <x v="816"/>
    <x v="23"/>
    <x v="52"/>
    <x v="34"/>
  </r>
  <r>
    <x v="9"/>
    <x v="14"/>
    <x v="662"/>
    <x v="20"/>
    <x v="1"/>
    <x v="11"/>
  </r>
  <r>
    <x v="9"/>
    <x v="14"/>
    <x v="663"/>
    <x v="20"/>
    <x v="27"/>
    <x v="18"/>
  </r>
  <r>
    <x v="9"/>
    <x v="14"/>
    <x v="664"/>
    <x v="21"/>
    <x v="38"/>
    <x v="3"/>
  </r>
  <r>
    <x v="9"/>
    <x v="14"/>
    <x v="665"/>
    <x v="21"/>
    <x v="29"/>
    <x v="12"/>
  </r>
  <r>
    <x v="9"/>
    <x v="14"/>
    <x v="666"/>
    <x v="19"/>
    <x v="7"/>
    <x v="18"/>
  </r>
  <r>
    <x v="9"/>
    <x v="14"/>
    <x v="667"/>
    <x v="21"/>
    <x v="27"/>
    <x v="12"/>
  </r>
  <r>
    <x v="9"/>
    <x v="14"/>
    <x v="668"/>
    <x v="21"/>
    <x v="23"/>
    <x v="12"/>
  </r>
  <r>
    <x v="9"/>
    <x v="14"/>
    <x v="669"/>
    <x v="21"/>
    <x v="1"/>
    <x v="15"/>
  </r>
  <r>
    <x v="9"/>
    <x v="14"/>
    <x v="670"/>
    <x v="21"/>
    <x v="1"/>
    <x v="12"/>
  </r>
  <r>
    <x v="9"/>
    <x v="14"/>
    <x v="671"/>
    <x v="22"/>
    <x v="1"/>
    <x v="12"/>
  </r>
  <r>
    <x v="9"/>
    <x v="14"/>
    <x v="672"/>
    <x v="21"/>
    <x v="1"/>
    <x v="12"/>
  </r>
  <r>
    <x v="9"/>
    <x v="14"/>
    <x v="673"/>
    <x v="20"/>
    <x v="49"/>
    <x v="12"/>
  </r>
  <r>
    <x v="9"/>
    <x v="14"/>
    <x v="674"/>
    <x v="21"/>
    <x v="1"/>
    <x v="6"/>
  </r>
  <r>
    <x v="9"/>
    <x v="14"/>
    <x v="675"/>
    <x v="22"/>
    <x v="1"/>
    <x v="12"/>
  </r>
  <r>
    <x v="9"/>
    <x v="15"/>
    <x v="676"/>
    <x v="21"/>
    <x v="15"/>
    <x v="12"/>
  </r>
  <r>
    <x v="9"/>
    <x v="14"/>
    <x v="677"/>
    <x v="22"/>
    <x v="1"/>
    <x v="3"/>
  </r>
  <r>
    <x v="9"/>
    <x v="15"/>
    <x v="678"/>
    <x v="22"/>
    <x v="1"/>
    <x v="12"/>
  </r>
  <r>
    <x v="9"/>
    <x v="15"/>
    <x v="679"/>
    <x v="21"/>
    <x v="24"/>
    <x v="3"/>
  </r>
  <r>
    <x v="9"/>
    <x v="15"/>
    <x v="680"/>
    <x v="21"/>
    <x v="27"/>
    <x v="14"/>
  </r>
  <r>
    <x v="9"/>
    <x v="15"/>
    <x v="681"/>
    <x v="21"/>
    <x v="12"/>
    <x v="15"/>
  </r>
  <r>
    <x v="9"/>
    <x v="14"/>
    <x v="661"/>
    <x v="20"/>
    <x v="27"/>
    <x v="18"/>
  </r>
  <r>
    <x v="9"/>
    <x v="59"/>
    <x v="816"/>
    <x v="23"/>
    <x v="52"/>
    <x v="34"/>
  </r>
  <r>
    <x v="9"/>
    <x v="59"/>
    <x v="816"/>
    <x v="23"/>
    <x v="52"/>
    <x v="34"/>
  </r>
  <r>
    <x v="9"/>
    <x v="59"/>
    <x v="816"/>
    <x v="23"/>
    <x v="52"/>
    <x v="34"/>
  </r>
  <r>
    <x v="9"/>
    <x v="16"/>
    <x v="682"/>
    <x v="19"/>
    <x v="27"/>
    <x v="19"/>
  </r>
  <r>
    <x v="9"/>
    <x v="16"/>
    <x v="683"/>
    <x v="20"/>
    <x v="9"/>
    <x v="27"/>
  </r>
  <r>
    <x v="9"/>
    <x v="16"/>
    <x v="684"/>
    <x v="20"/>
    <x v="27"/>
    <x v="18"/>
  </r>
  <r>
    <x v="9"/>
    <x v="16"/>
    <x v="685"/>
    <x v="20"/>
    <x v="27"/>
    <x v="12"/>
  </r>
  <r>
    <x v="9"/>
    <x v="16"/>
    <x v="686"/>
    <x v="21"/>
    <x v="38"/>
    <x v="15"/>
  </r>
  <r>
    <x v="9"/>
    <x v="16"/>
    <x v="687"/>
    <x v="21"/>
    <x v="27"/>
    <x v="19"/>
  </r>
  <r>
    <x v="9"/>
    <x v="59"/>
    <x v="816"/>
    <x v="23"/>
    <x v="52"/>
    <x v="34"/>
  </r>
  <r>
    <x v="9"/>
    <x v="59"/>
    <x v="816"/>
    <x v="23"/>
    <x v="52"/>
    <x v="34"/>
  </r>
  <r>
    <x v="9"/>
    <x v="14"/>
    <x v="688"/>
    <x v="20"/>
    <x v="27"/>
    <x v="4"/>
  </r>
  <r>
    <x v="9"/>
    <x v="14"/>
    <x v="689"/>
    <x v="20"/>
    <x v="1"/>
    <x v="4"/>
  </r>
  <r>
    <x v="9"/>
    <x v="14"/>
    <x v="690"/>
    <x v="20"/>
    <x v="1"/>
    <x v="4"/>
  </r>
  <r>
    <x v="9"/>
    <x v="14"/>
    <x v="691"/>
    <x v="21"/>
    <x v="27"/>
    <x v="12"/>
  </r>
  <r>
    <x v="9"/>
    <x v="15"/>
    <x v="692"/>
    <x v="21"/>
    <x v="46"/>
    <x v="4"/>
  </r>
  <r>
    <x v="9"/>
    <x v="14"/>
    <x v="693"/>
    <x v="20"/>
    <x v="1"/>
    <x v="4"/>
  </r>
  <r>
    <x v="9"/>
    <x v="16"/>
    <x v="694"/>
    <x v="20"/>
    <x v="27"/>
    <x v="4"/>
  </r>
  <r>
    <x v="9"/>
    <x v="14"/>
    <x v="695"/>
    <x v="21"/>
    <x v="9"/>
    <x v="4"/>
  </r>
  <r>
    <x v="9"/>
    <x v="14"/>
    <x v="696"/>
    <x v="21"/>
    <x v="27"/>
    <x v="17"/>
  </r>
  <r>
    <x v="9"/>
    <x v="14"/>
    <x v="697"/>
    <x v="21"/>
    <x v="1"/>
    <x v="4"/>
  </r>
  <r>
    <x v="9"/>
    <x v="15"/>
    <x v="698"/>
    <x v="22"/>
    <x v="24"/>
    <x v="2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6"/>
    <x v="48"/>
    <x v="543"/>
    <x v="15"/>
    <x v="8"/>
    <x v="19"/>
  </r>
  <r>
    <x v="9"/>
    <x v="48"/>
    <x v="544"/>
    <x v="16"/>
    <x v="38"/>
    <x v="31"/>
  </r>
  <r>
    <x v="9"/>
    <x v="48"/>
    <x v="545"/>
    <x v="16"/>
    <x v="1"/>
    <x v="31"/>
  </r>
  <r>
    <x v="9"/>
    <x v="40"/>
    <x v="546"/>
    <x v="8"/>
    <x v="46"/>
    <x v="28"/>
  </r>
  <r>
    <x v="9"/>
    <x v="59"/>
    <x v="816"/>
    <x v="23"/>
    <x v="52"/>
    <x v="34"/>
  </r>
  <r>
    <x v="9"/>
    <x v="40"/>
    <x v="547"/>
    <x v="8"/>
    <x v="46"/>
    <x v="3"/>
  </r>
  <r>
    <x v="9"/>
    <x v="40"/>
    <x v="548"/>
    <x v="9"/>
    <x v="38"/>
    <x v="28"/>
  </r>
  <r>
    <x v="9"/>
    <x v="40"/>
    <x v="549"/>
    <x v="9"/>
    <x v="38"/>
    <x v="15"/>
  </r>
  <r>
    <x v="9"/>
    <x v="40"/>
    <x v="550"/>
    <x v="9"/>
    <x v="38"/>
    <x v="15"/>
  </r>
  <r>
    <x v="9"/>
    <x v="40"/>
    <x v="551"/>
    <x v="8"/>
    <x v="38"/>
    <x v="19"/>
  </r>
  <r>
    <x v="9"/>
    <x v="40"/>
    <x v="552"/>
    <x v="9"/>
    <x v="46"/>
    <x v="31"/>
  </r>
  <r>
    <x v="9"/>
    <x v="40"/>
    <x v="553"/>
    <x v="11"/>
    <x v="38"/>
    <x v="30"/>
  </r>
  <r>
    <x v="9"/>
    <x v="40"/>
    <x v="554"/>
    <x v="9"/>
    <x v="46"/>
    <x v="12"/>
  </r>
  <r>
    <x v="9"/>
    <x v="40"/>
    <x v="555"/>
    <x v="9"/>
    <x v="27"/>
    <x v="12"/>
  </r>
  <r>
    <x v="9"/>
    <x v="40"/>
    <x v="556"/>
    <x v="9"/>
    <x v="8"/>
    <x v="33"/>
  </r>
  <r>
    <x v="9"/>
    <x v="40"/>
    <x v="557"/>
    <x v="9"/>
    <x v="46"/>
    <x v="1"/>
  </r>
  <r>
    <x v="9"/>
    <x v="40"/>
    <x v="558"/>
    <x v="9"/>
    <x v="38"/>
    <x v="31"/>
  </r>
  <r>
    <x v="9"/>
    <x v="40"/>
    <x v="559"/>
    <x v="9"/>
    <x v="8"/>
    <x v="31"/>
  </r>
  <r>
    <x v="9"/>
    <x v="40"/>
    <x v="560"/>
    <x v="9"/>
    <x v="46"/>
    <x v="31"/>
  </r>
  <r>
    <x v="9"/>
    <x v="40"/>
    <x v="561"/>
    <x v="9"/>
    <x v="46"/>
    <x v="31"/>
  </r>
  <r>
    <x v="9"/>
    <x v="40"/>
    <x v="562"/>
    <x v="9"/>
    <x v="46"/>
    <x v="31"/>
  </r>
  <r>
    <x v="9"/>
    <x v="40"/>
    <x v="563"/>
    <x v="9"/>
    <x v="8"/>
    <x v="31"/>
  </r>
  <r>
    <x v="9"/>
    <x v="40"/>
    <x v="564"/>
    <x v="9"/>
    <x v="9"/>
    <x v="31"/>
  </r>
  <r>
    <x v="9"/>
    <x v="40"/>
    <x v="565"/>
    <x v="9"/>
    <x v="46"/>
    <x v="31"/>
  </r>
  <r>
    <x v="9"/>
    <x v="40"/>
    <x v="566"/>
    <x v="9"/>
    <x v="38"/>
    <x v="31"/>
  </r>
  <r>
    <x v="9"/>
    <x v="40"/>
    <x v="567"/>
    <x v="9"/>
    <x v="46"/>
    <x v="31"/>
  </r>
  <r>
    <x v="9"/>
    <x v="40"/>
    <x v="568"/>
    <x v="12"/>
    <x v="38"/>
    <x v="31"/>
  </r>
  <r>
    <x v="9"/>
    <x v="40"/>
    <x v="569"/>
    <x v="11"/>
    <x v="46"/>
    <x v="4"/>
  </r>
  <r>
    <x v="9"/>
    <x v="40"/>
    <x v="570"/>
    <x v="11"/>
    <x v="46"/>
    <x v="4"/>
  </r>
  <r>
    <x v="9"/>
    <x v="48"/>
    <x v="571"/>
    <x v="9"/>
    <x v="44"/>
    <x v="19"/>
  </r>
  <r>
    <x v="9"/>
    <x v="40"/>
    <x v="572"/>
    <x v="12"/>
    <x v="46"/>
    <x v="18"/>
  </r>
  <r>
    <x v="9"/>
    <x v="40"/>
    <x v="573"/>
    <x v="12"/>
    <x v="38"/>
    <x v="5"/>
  </r>
  <r>
    <x v="9"/>
    <x v="48"/>
    <x v="574"/>
    <x v="10"/>
    <x v="44"/>
    <x v="19"/>
  </r>
  <r>
    <x v="9"/>
    <x v="48"/>
    <x v="575"/>
    <x v="11"/>
    <x v="44"/>
    <x v="5"/>
  </r>
  <r>
    <x v="9"/>
    <x v="48"/>
    <x v="576"/>
    <x v="10"/>
    <x v="44"/>
    <x v="18"/>
  </r>
  <r>
    <x v="9"/>
    <x v="48"/>
    <x v="577"/>
    <x v="10"/>
    <x v="44"/>
    <x v="25"/>
  </r>
  <r>
    <x v="9"/>
    <x v="48"/>
    <x v="578"/>
    <x v="10"/>
    <x v="44"/>
    <x v="19"/>
  </r>
  <r>
    <x v="9"/>
    <x v="48"/>
    <x v="579"/>
    <x v="11"/>
    <x v="21"/>
    <x v="3"/>
  </r>
  <r>
    <x v="9"/>
    <x v="48"/>
    <x v="580"/>
    <x v="11"/>
    <x v="44"/>
    <x v="18"/>
  </r>
  <r>
    <x v="9"/>
    <x v="48"/>
    <x v="581"/>
    <x v="11"/>
    <x v="44"/>
    <x v="18"/>
  </r>
  <r>
    <x v="9"/>
    <x v="48"/>
    <x v="582"/>
    <x v="11"/>
    <x v="19"/>
    <x v="12"/>
  </r>
  <r>
    <x v="9"/>
    <x v="48"/>
    <x v="582"/>
    <x v="11"/>
    <x v="33"/>
    <x v="12"/>
  </r>
  <r>
    <x v="9"/>
    <x v="48"/>
    <x v="583"/>
    <x v="11"/>
    <x v="44"/>
    <x v="31"/>
  </r>
  <r>
    <x v="9"/>
    <x v="48"/>
    <x v="584"/>
    <x v="12"/>
    <x v="46"/>
    <x v="12"/>
  </r>
  <r>
    <x v="9"/>
    <x v="48"/>
    <x v="585"/>
    <x v="11"/>
    <x v="46"/>
    <x v="19"/>
  </r>
  <r>
    <x v="9"/>
    <x v="48"/>
    <x v="586"/>
    <x v="10"/>
    <x v="22"/>
    <x v="3"/>
  </r>
  <r>
    <x v="9"/>
    <x v="48"/>
    <x v="587"/>
    <x v="11"/>
    <x v="46"/>
    <x v="28"/>
  </r>
  <r>
    <x v="9"/>
    <x v="48"/>
    <x v="588"/>
    <x v="11"/>
    <x v="19"/>
    <x v="28"/>
  </r>
  <r>
    <x v="9"/>
    <x v="48"/>
    <x v="589"/>
    <x v="11"/>
    <x v="46"/>
    <x v="19"/>
  </r>
  <r>
    <x v="9"/>
    <x v="48"/>
    <x v="590"/>
    <x v="11"/>
    <x v="19"/>
    <x v="19"/>
  </r>
  <r>
    <x v="9"/>
    <x v="48"/>
    <x v="591"/>
    <x v="11"/>
    <x v="46"/>
    <x v="19"/>
  </r>
  <r>
    <x v="9"/>
    <x v="48"/>
    <x v="592"/>
    <x v="11"/>
    <x v="46"/>
    <x v="19"/>
  </r>
  <r>
    <x v="9"/>
    <x v="48"/>
    <x v="593"/>
    <x v="11"/>
    <x v="1"/>
    <x v="1"/>
  </r>
  <r>
    <x v="9"/>
    <x v="48"/>
    <x v="594"/>
    <x v="11"/>
    <x v="19"/>
    <x v="18"/>
  </r>
  <r>
    <x v="9"/>
    <x v="48"/>
    <x v="595"/>
    <x v="11"/>
    <x v="46"/>
    <x v="3"/>
  </r>
  <r>
    <x v="9"/>
    <x v="48"/>
    <x v="596"/>
    <x v="11"/>
    <x v="46"/>
    <x v="19"/>
  </r>
  <r>
    <x v="9"/>
    <x v="48"/>
    <x v="597"/>
    <x v="11"/>
    <x v="46"/>
    <x v="19"/>
  </r>
  <r>
    <x v="9"/>
    <x v="48"/>
    <x v="598"/>
    <x v="11"/>
    <x v="1"/>
    <x v="15"/>
  </r>
  <r>
    <x v="9"/>
    <x v="48"/>
    <x v="599"/>
    <x v="11"/>
    <x v="19"/>
    <x v="12"/>
  </r>
  <r>
    <x v="9"/>
    <x v="48"/>
    <x v="600"/>
    <x v="11"/>
    <x v="46"/>
    <x v="19"/>
  </r>
  <r>
    <x v="9"/>
    <x v="48"/>
    <x v="601"/>
    <x v="11"/>
    <x v="19"/>
    <x v="15"/>
  </r>
  <r>
    <x v="9"/>
    <x v="48"/>
    <x v="602"/>
    <x v="14"/>
    <x v="16"/>
    <x v="27"/>
  </r>
  <r>
    <x v="9"/>
    <x v="48"/>
    <x v="603"/>
    <x v="11"/>
    <x v="19"/>
    <x v="19"/>
  </r>
  <r>
    <x v="9"/>
    <x v="48"/>
    <x v="604"/>
    <x v="11"/>
    <x v="19"/>
    <x v="9"/>
  </r>
  <r>
    <x v="9"/>
    <x v="48"/>
    <x v="605"/>
    <x v="11"/>
    <x v="46"/>
    <x v="19"/>
  </r>
  <r>
    <x v="9"/>
    <x v="48"/>
    <x v="606"/>
    <x v="11"/>
    <x v="19"/>
    <x v="19"/>
  </r>
  <r>
    <x v="9"/>
    <x v="48"/>
    <x v="607"/>
    <x v="11"/>
    <x v="46"/>
    <x v="19"/>
  </r>
  <r>
    <x v="9"/>
    <x v="48"/>
    <x v="608"/>
    <x v="11"/>
    <x v="46"/>
    <x v="15"/>
  </r>
  <r>
    <x v="9"/>
    <x v="48"/>
    <x v="609"/>
    <x v="11"/>
    <x v="19"/>
    <x v="12"/>
  </r>
  <r>
    <x v="9"/>
    <x v="48"/>
    <x v="610"/>
    <x v="11"/>
    <x v="46"/>
    <x v="31"/>
  </r>
  <r>
    <x v="9"/>
    <x v="48"/>
    <x v="611"/>
    <x v="14"/>
    <x v="46"/>
    <x v="32"/>
  </r>
  <r>
    <x v="9"/>
    <x v="48"/>
    <x v="612"/>
    <x v="11"/>
    <x v="46"/>
    <x v="19"/>
  </r>
  <r>
    <x v="9"/>
    <x v="48"/>
    <x v="613"/>
    <x v="11"/>
    <x v="46"/>
    <x v="19"/>
  </r>
  <r>
    <x v="9"/>
    <x v="48"/>
    <x v="614"/>
    <x v="11"/>
    <x v="19"/>
    <x v="24"/>
  </r>
  <r>
    <x v="9"/>
    <x v="48"/>
    <x v="615"/>
    <x v="11"/>
    <x v="19"/>
    <x v="19"/>
  </r>
  <r>
    <x v="9"/>
    <x v="48"/>
    <x v="616"/>
    <x v="11"/>
    <x v="46"/>
    <x v="19"/>
  </r>
  <r>
    <x v="9"/>
    <x v="48"/>
    <x v="617"/>
    <x v="11"/>
    <x v="19"/>
    <x v="12"/>
  </r>
  <r>
    <x v="9"/>
    <x v="48"/>
    <x v="618"/>
    <x v="11"/>
    <x v="46"/>
    <x v="19"/>
  </r>
  <r>
    <x v="9"/>
    <x v="48"/>
    <x v="619"/>
    <x v="11"/>
    <x v="46"/>
    <x v="19"/>
  </r>
  <r>
    <x v="9"/>
    <x v="48"/>
    <x v="620"/>
    <x v="11"/>
    <x v="19"/>
    <x v="19"/>
  </r>
  <r>
    <x v="9"/>
    <x v="48"/>
    <x v="621"/>
    <x v="11"/>
    <x v="19"/>
    <x v="19"/>
  </r>
  <r>
    <x v="9"/>
    <x v="59"/>
    <x v="816"/>
    <x v="23"/>
    <x v="52"/>
    <x v="34"/>
  </r>
  <r>
    <x v="9"/>
    <x v="48"/>
    <x v="622"/>
    <x v="12"/>
    <x v="38"/>
    <x v="3"/>
  </r>
  <r>
    <x v="9"/>
    <x v="48"/>
    <x v="623"/>
    <x v="11"/>
    <x v="46"/>
    <x v="19"/>
  </r>
  <r>
    <x v="9"/>
    <x v="48"/>
    <x v="624"/>
    <x v="11"/>
    <x v="19"/>
    <x v="31"/>
  </r>
  <r>
    <x v="9"/>
    <x v="48"/>
    <x v="625"/>
    <x v="14"/>
    <x v="46"/>
    <x v="12"/>
  </r>
  <r>
    <x v="9"/>
    <x v="48"/>
    <x v="626"/>
    <x v="11"/>
    <x v="10"/>
    <x v="19"/>
  </r>
  <r>
    <x v="9"/>
    <x v="48"/>
    <x v="627"/>
    <x v="12"/>
    <x v="40"/>
    <x v="15"/>
  </r>
  <r>
    <x v="9"/>
    <x v="48"/>
    <x v="628"/>
    <x v="11"/>
    <x v="19"/>
    <x v="16"/>
  </r>
  <r>
    <x v="9"/>
    <x v="48"/>
    <x v="629"/>
    <x v="11"/>
    <x v="44"/>
    <x v="19"/>
  </r>
  <r>
    <x v="9"/>
    <x v="48"/>
    <x v="630"/>
    <x v="11"/>
    <x v="19"/>
    <x v="19"/>
  </r>
  <r>
    <x v="9"/>
    <x v="48"/>
    <x v="631"/>
    <x v="11"/>
    <x v="44"/>
    <x v="19"/>
  </r>
  <r>
    <x v="9"/>
    <x v="48"/>
    <x v="632"/>
    <x v="11"/>
    <x v="44"/>
    <x v="19"/>
  </r>
  <r>
    <x v="9"/>
    <x v="48"/>
    <x v="633"/>
    <x v="11"/>
    <x v="19"/>
    <x v="19"/>
  </r>
  <r>
    <x v="9"/>
    <x v="48"/>
    <x v="634"/>
    <x v="11"/>
    <x v="19"/>
    <x v="19"/>
  </r>
  <r>
    <x v="9"/>
    <x v="48"/>
    <x v="635"/>
    <x v="11"/>
    <x v="19"/>
    <x v="19"/>
  </r>
  <r>
    <x v="9"/>
    <x v="48"/>
    <x v="636"/>
    <x v="11"/>
    <x v="19"/>
    <x v="19"/>
  </r>
  <r>
    <x v="9"/>
    <x v="48"/>
    <x v="637"/>
    <x v="13"/>
    <x v="19"/>
    <x v="19"/>
  </r>
  <r>
    <x v="9"/>
    <x v="48"/>
    <x v="638"/>
    <x v="13"/>
    <x v="46"/>
    <x v="3"/>
  </r>
  <r>
    <x v="9"/>
    <x v="48"/>
    <x v="639"/>
    <x v="11"/>
    <x v="9"/>
    <x v="19"/>
  </r>
  <r>
    <x v="9"/>
    <x v="48"/>
    <x v="640"/>
    <x v="15"/>
    <x v="9"/>
    <x v="3"/>
  </r>
  <r>
    <x v="9"/>
    <x v="48"/>
    <x v="641"/>
    <x v="14"/>
    <x v="9"/>
    <x v="15"/>
  </r>
  <r>
    <x v="9"/>
    <x v="48"/>
    <x v="642"/>
    <x v="12"/>
    <x v="1"/>
    <x v="18"/>
  </r>
  <r>
    <x v="9"/>
    <x v="48"/>
    <x v="643"/>
    <x v="11"/>
    <x v="46"/>
    <x v="29"/>
  </r>
  <r>
    <x v="9"/>
    <x v="48"/>
    <x v="644"/>
    <x v="12"/>
    <x v="1"/>
    <x v="31"/>
  </r>
  <r>
    <x v="9"/>
    <x v="48"/>
    <x v="645"/>
    <x v="11"/>
    <x v="38"/>
    <x v="31"/>
  </r>
  <r>
    <x v="9"/>
    <x v="48"/>
    <x v="646"/>
    <x v="14"/>
    <x v="46"/>
    <x v="4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  <r>
    <x v="9"/>
    <x v="0"/>
    <x v="0"/>
    <x v="0"/>
    <x v="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195">
  <r>
    <x v="15"/>
  </r>
  <r>
    <x v="15"/>
  </r>
  <r>
    <x v="3"/>
  </r>
  <r>
    <x v="15"/>
  </r>
  <r>
    <x v="31"/>
  </r>
  <r>
    <x v="12"/>
  </r>
  <r>
    <x v="12"/>
  </r>
  <r>
    <x v="12"/>
  </r>
  <r>
    <x v="15"/>
  </r>
  <r>
    <x v="24"/>
  </r>
  <r>
    <x v="18"/>
  </r>
  <r>
    <x v="31"/>
  </r>
  <r>
    <x v="15"/>
  </r>
  <r>
    <x v="12"/>
  </r>
  <r>
    <x v="12"/>
  </r>
  <r>
    <x v="15"/>
  </r>
  <r>
    <x v="12"/>
  </r>
  <r>
    <x v="12"/>
  </r>
  <r>
    <x v="12"/>
  </r>
  <r>
    <x v="12"/>
  </r>
  <r>
    <x v="12"/>
  </r>
  <r>
    <x v="12"/>
  </r>
  <r>
    <x v="3"/>
  </r>
  <r>
    <x v="12"/>
  </r>
  <r>
    <x v="3"/>
  </r>
  <r>
    <x v="3"/>
  </r>
  <r>
    <x v="18"/>
  </r>
  <r>
    <x v="3"/>
  </r>
  <r>
    <x v="31"/>
  </r>
  <r>
    <x v="15"/>
  </r>
  <r>
    <x v="18"/>
  </r>
  <r>
    <x v="18"/>
  </r>
  <r>
    <x v="28"/>
  </r>
  <r>
    <x v="15"/>
  </r>
  <r>
    <x v="12"/>
  </r>
  <r>
    <x v="11"/>
  </r>
  <r>
    <x v="18"/>
  </r>
  <r>
    <x v="6"/>
  </r>
  <r>
    <x v="3"/>
  </r>
  <r>
    <x v="3"/>
  </r>
  <r>
    <x v="28"/>
  </r>
  <r>
    <x v="28"/>
  </r>
  <r>
    <x v="12"/>
  </r>
  <r>
    <x v="12"/>
  </r>
  <r>
    <x v="15"/>
  </r>
  <r>
    <x v="28"/>
  </r>
  <r>
    <x v="12"/>
  </r>
  <r>
    <x v="6"/>
  </r>
  <r>
    <x v="3"/>
  </r>
  <r>
    <x v="12"/>
  </r>
  <r>
    <x v="21"/>
  </r>
  <r>
    <x v="12"/>
  </r>
  <r>
    <x v="18"/>
  </r>
  <r>
    <x v="32"/>
  </r>
  <r>
    <x v="3"/>
  </r>
  <r>
    <x v="18"/>
  </r>
  <r>
    <x v="15"/>
  </r>
  <r>
    <x v="12"/>
  </r>
  <r>
    <x v="15"/>
  </r>
  <r>
    <x v="16"/>
  </r>
  <r>
    <x v="11"/>
  </r>
  <r>
    <x v="12"/>
  </r>
  <r>
    <x v="12"/>
  </r>
  <r>
    <x v="1"/>
  </r>
  <r>
    <x v="1"/>
  </r>
  <r>
    <x v="1"/>
  </r>
  <r>
    <x v="1"/>
  </r>
  <r>
    <x v="1"/>
  </r>
  <r>
    <x v="23"/>
  </r>
  <r>
    <x v="3"/>
  </r>
  <r>
    <x v="12"/>
  </r>
  <r>
    <x v="0"/>
  </r>
  <r>
    <x v="18"/>
  </r>
  <r>
    <x v="18"/>
  </r>
  <r>
    <x v="12"/>
  </r>
  <r>
    <x v="12"/>
  </r>
  <r>
    <x v="28"/>
  </r>
  <r>
    <x v="12"/>
  </r>
  <r>
    <x v="28"/>
  </r>
  <r>
    <x v="18"/>
  </r>
  <r>
    <x v="12"/>
  </r>
  <r>
    <x v="18"/>
  </r>
  <r>
    <x v="18"/>
  </r>
  <r>
    <x v="12"/>
  </r>
  <r>
    <x v="31"/>
  </r>
  <r>
    <x v="12"/>
  </r>
  <r>
    <x v="1"/>
  </r>
  <r>
    <x v="18"/>
  </r>
  <r>
    <x v="31"/>
  </r>
  <r>
    <x v="31"/>
  </r>
  <r>
    <x v="28"/>
  </r>
  <r>
    <x v="12"/>
  </r>
  <r>
    <x v="12"/>
  </r>
  <r>
    <x v="12"/>
  </r>
  <r>
    <x v="28"/>
  </r>
  <r>
    <x v="5"/>
  </r>
  <r>
    <x v="28"/>
  </r>
  <r>
    <x v="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12"/>
  </r>
  <r>
    <x v="33"/>
  </r>
  <r>
    <x v="7"/>
  </r>
  <r>
    <x v="33"/>
  </r>
  <r>
    <x v="33"/>
  </r>
  <r>
    <x v="33"/>
  </r>
  <r>
    <x v="7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7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15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2"/>
  </r>
  <r>
    <x v="6"/>
  </r>
  <r>
    <x v="12"/>
  </r>
  <r>
    <x v="12"/>
  </r>
  <r>
    <x v="18"/>
  </r>
  <r>
    <x v="12"/>
  </r>
  <r>
    <x v="3"/>
  </r>
  <r>
    <x v="12"/>
  </r>
  <r>
    <x v="15"/>
  </r>
  <r>
    <x v="12"/>
  </r>
  <r>
    <x v="12"/>
  </r>
  <r>
    <x v="12"/>
  </r>
  <r>
    <x v="18"/>
  </r>
  <r>
    <x v="18"/>
  </r>
  <r>
    <x v="33"/>
  </r>
  <r>
    <x v="12"/>
  </r>
  <r>
    <x v="12"/>
  </r>
  <r>
    <x v="18"/>
  </r>
  <r>
    <x v="12"/>
  </r>
  <r>
    <x v="12"/>
  </r>
  <r>
    <x v="15"/>
  </r>
  <r>
    <x v="3"/>
  </r>
  <r>
    <x v="15"/>
  </r>
  <r>
    <x v="28"/>
  </r>
  <r>
    <x v="15"/>
  </r>
  <r>
    <x v="12"/>
  </r>
  <r>
    <x v="12"/>
  </r>
  <r>
    <x v="12"/>
  </r>
  <r>
    <x v="3"/>
  </r>
  <r>
    <x v="12"/>
  </r>
  <r>
    <x v="15"/>
  </r>
  <r>
    <x v="15"/>
  </r>
  <r>
    <x v="18"/>
  </r>
  <r>
    <x v="15"/>
  </r>
  <r>
    <x v="28"/>
  </r>
  <r>
    <x v="6"/>
  </r>
  <r>
    <x v="22"/>
  </r>
  <r>
    <x v="12"/>
  </r>
  <r>
    <x v="15"/>
  </r>
  <r>
    <x v="6"/>
  </r>
  <r>
    <x v="18"/>
  </r>
  <r>
    <x v="15"/>
  </r>
  <r>
    <x v="12"/>
  </r>
  <r>
    <x v="6"/>
  </r>
  <r>
    <x v="6"/>
  </r>
  <r>
    <x v="12"/>
  </r>
  <r>
    <x v="12"/>
  </r>
  <r>
    <x v="4"/>
  </r>
  <r>
    <x v="31"/>
  </r>
  <r>
    <x v="31"/>
  </r>
  <r>
    <x v="15"/>
  </r>
  <r>
    <x v="12"/>
  </r>
  <r>
    <x v="1"/>
  </r>
  <r>
    <x v="28"/>
  </r>
  <r>
    <x v="12"/>
  </r>
  <r>
    <x v="12"/>
  </r>
  <r>
    <x v="18"/>
  </r>
  <r>
    <x v="25"/>
  </r>
  <r>
    <x v="3"/>
  </r>
  <r>
    <x v="6"/>
  </r>
  <r>
    <x v="12"/>
  </r>
  <r>
    <x v="18"/>
  </r>
  <r>
    <x v="6"/>
  </r>
  <r>
    <x v="15"/>
  </r>
  <r>
    <x v="18"/>
  </r>
  <r>
    <x v="3"/>
  </r>
  <r>
    <x v="18"/>
  </r>
  <r>
    <x v="18"/>
  </r>
  <r>
    <x v="12"/>
  </r>
  <r>
    <x v="27"/>
  </r>
  <r>
    <x v="12"/>
  </r>
  <r>
    <x v="31"/>
  </r>
  <r>
    <x v="26"/>
  </r>
  <r>
    <x v="15"/>
  </r>
  <r>
    <x v="15"/>
  </r>
  <r>
    <x v="15"/>
  </r>
  <r>
    <x v="12"/>
  </r>
  <r>
    <x v="12"/>
  </r>
  <r>
    <x v="12"/>
  </r>
  <r>
    <x v="15"/>
  </r>
  <r>
    <x v="6"/>
  </r>
  <r>
    <x v="3"/>
  </r>
  <r>
    <x v="12"/>
  </r>
  <r>
    <x v="18"/>
  </r>
  <r>
    <x v="31"/>
  </r>
  <r>
    <x v="3"/>
  </r>
  <r>
    <x v="19"/>
  </r>
  <r>
    <x v="15"/>
  </r>
  <r>
    <x v="12"/>
  </r>
  <r>
    <x v="3"/>
  </r>
  <r>
    <x v="10"/>
  </r>
  <r>
    <x v="15"/>
  </r>
  <r>
    <x v="12"/>
  </r>
  <r>
    <x v="15"/>
  </r>
  <r>
    <x v="15"/>
  </r>
  <r>
    <x v="15"/>
  </r>
  <r>
    <x v="11"/>
  </r>
  <r>
    <x v="12"/>
  </r>
  <r>
    <x v="11"/>
  </r>
  <r>
    <x v="25"/>
  </r>
  <r>
    <x v="18"/>
  </r>
  <r>
    <x v="12"/>
  </r>
  <r>
    <x v="31"/>
  </r>
  <r>
    <x v="28"/>
  </r>
  <r>
    <x v="6"/>
  </r>
  <r>
    <x v="12"/>
  </r>
  <r>
    <x v="6"/>
  </r>
  <r>
    <x v="28"/>
  </r>
  <r>
    <x v="28"/>
  </r>
  <r>
    <x v="3"/>
  </r>
  <r>
    <x v="28"/>
  </r>
  <r>
    <x v="12"/>
  </r>
  <r>
    <x v="15"/>
  </r>
  <r>
    <x v="6"/>
  </r>
  <r>
    <x v="27"/>
  </r>
  <r>
    <x v="4"/>
  </r>
  <r>
    <x v="4"/>
  </r>
  <r>
    <x v="31"/>
  </r>
  <r>
    <x v="4"/>
  </r>
  <r>
    <x v="15"/>
  </r>
  <r>
    <x v="31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2"/>
  </r>
  <r>
    <x v="11"/>
  </r>
  <r>
    <x v="18"/>
  </r>
  <r>
    <x v="3"/>
  </r>
  <r>
    <x v="6"/>
  </r>
  <r>
    <x v="18"/>
  </r>
  <r>
    <x v="12"/>
  </r>
  <r>
    <x v="15"/>
  </r>
  <r>
    <x v="6"/>
  </r>
  <r>
    <x v="27"/>
  </r>
  <r>
    <x v="32"/>
  </r>
  <r>
    <x v="12"/>
  </r>
  <r>
    <x v="3"/>
  </r>
  <r>
    <x v="15"/>
  </r>
  <r>
    <x v="12"/>
  </r>
  <r>
    <x v="15"/>
  </r>
  <r>
    <x v="18"/>
  </r>
  <r>
    <x v="32"/>
  </r>
  <r>
    <x v="18"/>
  </r>
  <r>
    <x v="4"/>
  </r>
  <r>
    <x v="12"/>
  </r>
  <r>
    <x v="28"/>
  </r>
  <r>
    <x v="18"/>
  </r>
  <r>
    <x v="12"/>
  </r>
  <r>
    <x v="12"/>
  </r>
  <r>
    <x v="12"/>
  </r>
  <r>
    <x v="12"/>
  </r>
  <r>
    <x v="24"/>
  </r>
  <r>
    <x v="3"/>
  </r>
  <r>
    <x v="12"/>
  </r>
  <r>
    <x v="12"/>
  </r>
  <r>
    <x v="12"/>
  </r>
  <r>
    <x v="12"/>
  </r>
  <r>
    <x v="3"/>
  </r>
  <r>
    <x v="15"/>
  </r>
  <r>
    <x v="15"/>
  </r>
  <r>
    <x v="8"/>
  </r>
  <r>
    <x v="15"/>
  </r>
  <r>
    <x v="22"/>
  </r>
  <r>
    <x v="3"/>
  </r>
  <r>
    <x v="12"/>
  </r>
  <r>
    <x v="12"/>
  </r>
  <r>
    <x v="9"/>
  </r>
  <r>
    <x v="12"/>
  </r>
  <r>
    <x v="31"/>
  </r>
  <r>
    <x v="12"/>
  </r>
  <r>
    <x v="12"/>
  </r>
  <r>
    <x v="12"/>
  </r>
  <r>
    <x v="28"/>
  </r>
  <r>
    <x v="12"/>
  </r>
  <r>
    <x v="12"/>
  </r>
  <r>
    <x v="12"/>
  </r>
  <r>
    <x v="3"/>
  </r>
  <r>
    <x v="28"/>
  </r>
  <r>
    <x v="15"/>
  </r>
  <r>
    <x v="12"/>
  </r>
  <r>
    <x v="3"/>
  </r>
  <r>
    <x v="12"/>
  </r>
  <r>
    <x v="12"/>
  </r>
  <r>
    <x v="12"/>
  </r>
  <r>
    <x v="15"/>
  </r>
  <r>
    <x v="1"/>
  </r>
  <r>
    <x v="31"/>
  </r>
  <r>
    <x v="31"/>
  </r>
  <r>
    <x v="12"/>
  </r>
  <r>
    <x v="12"/>
  </r>
  <r>
    <x v="6"/>
  </r>
  <r>
    <x v="12"/>
  </r>
  <r>
    <x v="28"/>
  </r>
  <r>
    <x v="12"/>
  </r>
  <r>
    <x v="15"/>
  </r>
  <r>
    <x v="15"/>
  </r>
  <r>
    <x v="15"/>
  </r>
  <r>
    <x v="12"/>
  </r>
  <r>
    <x v="15"/>
  </r>
  <r>
    <x v="15"/>
  </r>
  <r>
    <x v="15"/>
  </r>
  <r>
    <x v="15"/>
  </r>
  <r>
    <x v="18"/>
  </r>
  <r>
    <x v="15"/>
  </r>
  <r>
    <x v="15"/>
  </r>
  <r>
    <x v="15"/>
  </r>
  <r>
    <x v="3"/>
  </r>
  <r>
    <x v="31"/>
  </r>
  <r>
    <x v="15"/>
  </r>
  <r>
    <x v="18"/>
  </r>
  <r>
    <x v="12"/>
  </r>
  <r>
    <x v="15"/>
  </r>
  <r>
    <x v="18"/>
  </r>
  <r>
    <x v="18"/>
  </r>
  <r>
    <x v="18"/>
  </r>
  <r>
    <x v="31"/>
  </r>
  <r>
    <x v="12"/>
  </r>
  <r>
    <x v="12"/>
  </r>
  <r>
    <x v="15"/>
  </r>
  <r>
    <x v="15"/>
  </r>
  <r>
    <x v="15"/>
  </r>
  <r>
    <x v="27"/>
  </r>
  <r>
    <x v="19"/>
  </r>
  <r>
    <x v="15"/>
  </r>
  <r>
    <x v="12"/>
  </r>
  <r>
    <x v="15"/>
  </r>
  <r>
    <x v="15"/>
  </r>
  <r>
    <x v="12"/>
  </r>
  <r>
    <x v="12"/>
  </r>
  <r>
    <x v="1"/>
  </r>
  <r>
    <x v="12"/>
  </r>
  <r>
    <x v="31"/>
  </r>
  <r>
    <x v="12"/>
  </r>
  <r>
    <x v="31"/>
  </r>
  <r>
    <x v="33"/>
  </r>
  <r>
    <x v="33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3"/>
  </r>
  <r>
    <x v="3"/>
  </r>
  <r>
    <x v="1"/>
  </r>
  <r>
    <x v="18"/>
  </r>
  <r>
    <x v="6"/>
  </r>
  <r>
    <x v="12"/>
  </r>
  <r>
    <x v="18"/>
  </r>
  <r>
    <x v="24"/>
  </r>
  <r>
    <x v="12"/>
  </r>
  <r>
    <x v="28"/>
  </r>
  <r>
    <x v="28"/>
  </r>
  <r>
    <x v="18"/>
  </r>
  <r>
    <x v="28"/>
  </r>
  <r>
    <x v="15"/>
  </r>
  <r>
    <x v="28"/>
  </r>
  <r>
    <x v="12"/>
  </r>
  <r>
    <x v="18"/>
  </r>
  <r>
    <x v="12"/>
  </r>
  <r>
    <x v="18"/>
  </r>
  <r>
    <x v="1"/>
  </r>
  <r>
    <x v="22"/>
  </r>
  <r>
    <x v="12"/>
  </r>
  <r>
    <x v="22"/>
  </r>
  <r>
    <x v="28"/>
  </r>
  <r>
    <x v="22"/>
  </r>
  <r>
    <x v="12"/>
  </r>
  <r>
    <x v="31"/>
  </r>
  <r>
    <x v="6"/>
  </r>
  <r>
    <x v="27"/>
  </r>
  <r>
    <x v="31"/>
  </r>
  <r>
    <x v="4"/>
  </r>
  <r>
    <x v="31"/>
  </r>
  <r>
    <x v="4"/>
  </r>
  <r>
    <x v="6"/>
  </r>
  <r>
    <x v="12"/>
  </r>
  <r>
    <x v="12"/>
  </r>
  <r>
    <x v="3"/>
  </r>
  <r>
    <x v="31"/>
  </r>
  <r>
    <x v="12"/>
  </r>
  <r>
    <x v="11"/>
  </r>
  <r>
    <x v="12"/>
  </r>
  <r>
    <x v="12"/>
  </r>
  <r>
    <x v="12"/>
  </r>
  <r>
    <x v="6"/>
  </r>
  <r>
    <x v="32"/>
  </r>
  <r>
    <x v="31"/>
  </r>
  <r>
    <x v="31"/>
  </r>
  <r>
    <x v="12"/>
  </r>
  <r>
    <x v="12"/>
  </r>
  <r>
    <x v="3"/>
  </r>
  <r>
    <x v="1"/>
  </r>
  <r>
    <x v="15"/>
  </r>
  <r>
    <x v="15"/>
  </r>
  <r>
    <x v="12"/>
  </r>
  <r>
    <x v="12"/>
  </r>
  <r>
    <x v="3"/>
  </r>
  <r>
    <x v="3"/>
  </r>
  <r>
    <x v="31"/>
  </r>
  <r>
    <x v="31"/>
  </r>
  <r>
    <x v="31"/>
  </r>
  <r>
    <x v="31"/>
  </r>
  <r>
    <x v="2"/>
  </r>
  <r>
    <x v="31"/>
  </r>
  <r>
    <x v="18"/>
  </r>
  <r>
    <x v="12"/>
  </r>
  <r>
    <x v="6"/>
  </r>
  <r>
    <x v="3"/>
  </r>
  <r>
    <x v="28"/>
  </r>
  <r>
    <x v="34"/>
  </r>
  <r>
    <x v="28"/>
  </r>
  <r>
    <x v="11"/>
  </r>
  <r>
    <x v="12"/>
  </r>
  <r>
    <x v="1"/>
  </r>
  <r>
    <x v="28"/>
  </r>
  <r>
    <x v="31"/>
  </r>
  <r>
    <x v="1"/>
  </r>
  <r>
    <x v="31"/>
  </r>
  <r>
    <x v="31"/>
  </r>
  <r>
    <x v="31"/>
  </r>
  <r>
    <x v="3"/>
  </r>
  <r>
    <x v="31"/>
  </r>
  <r>
    <x v="1"/>
  </r>
  <r>
    <x v="15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1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8"/>
  </r>
  <r>
    <x v="18"/>
  </r>
  <r>
    <x v="28"/>
  </r>
  <r>
    <x v="6"/>
  </r>
  <r>
    <x v="15"/>
  </r>
  <r>
    <x v="3"/>
  </r>
  <r>
    <x v="8"/>
  </r>
  <r>
    <x v="28"/>
  </r>
  <r>
    <x v="15"/>
  </r>
  <r>
    <x v="31"/>
  </r>
  <r>
    <x v="4"/>
  </r>
  <r>
    <x v="3"/>
  </r>
  <r>
    <x v="33"/>
  </r>
  <r>
    <x v="33"/>
  </r>
  <r>
    <x v="33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1"/>
  </r>
  <r>
    <x v="18"/>
  </r>
  <r>
    <x v="34"/>
  </r>
  <r>
    <x v="15"/>
  </r>
  <r>
    <x v="15"/>
  </r>
  <r>
    <x v="18"/>
  </r>
  <r>
    <x v="18"/>
  </r>
  <r>
    <x v="30"/>
  </r>
  <r>
    <x v="12"/>
  </r>
  <r>
    <x v="12"/>
  </r>
  <r>
    <x v="18"/>
  </r>
  <r>
    <x v="18"/>
  </r>
  <r>
    <x v="18"/>
  </r>
  <r>
    <x v="31"/>
  </r>
  <r>
    <x v="15"/>
  </r>
  <r>
    <x v="11"/>
  </r>
  <r>
    <x v="18"/>
  </r>
  <r>
    <x v="28"/>
  </r>
  <r>
    <x v="6"/>
  </r>
  <r>
    <x v="12"/>
  </r>
  <r>
    <x v="13"/>
  </r>
  <r>
    <x v="11"/>
  </r>
  <r>
    <x v="12"/>
  </r>
  <r>
    <x v="6"/>
  </r>
  <r>
    <x v="12"/>
  </r>
  <r>
    <x v="22"/>
  </r>
  <r>
    <x v="1"/>
  </r>
  <r>
    <x v="6"/>
  </r>
  <r>
    <x v="6"/>
  </r>
  <r>
    <x v="31"/>
  </r>
  <r>
    <x v="12"/>
  </r>
  <r>
    <x v="3"/>
  </r>
  <r>
    <x v="31"/>
  </r>
  <r>
    <x v="24"/>
  </r>
  <r>
    <x v="18"/>
  </r>
  <r>
    <x v="12"/>
  </r>
  <r>
    <x v="20"/>
  </r>
  <r>
    <x v="12"/>
  </r>
  <r>
    <x v="31"/>
  </r>
  <r>
    <x v="31"/>
  </r>
  <r>
    <x v="31"/>
  </r>
  <r>
    <x v="3"/>
  </r>
  <r>
    <x v="31"/>
  </r>
  <r>
    <x v="4"/>
  </r>
  <r>
    <x v="4"/>
  </r>
  <r>
    <x v="4"/>
  </r>
  <r>
    <x v="15"/>
  </r>
  <r>
    <x v="15"/>
  </r>
  <r>
    <x v="18"/>
  </r>
  <r>
    <x v="12"/>
  </r>
  <r>
    <x v="12"/>
  </r>
  <r>
    <x v="15"/>
  </r>
  <r>
    <x v="15"/>
  </r>
  <r>
    <x v="12"/>
  </r>
  <r>
    <x v="18"/>
  </r>
  <r>
    <x v="12"/>
  </r>
  <r>
    <x v="18"/>
  </r>
  <r>
    <x v="15"/>
  </r>
  <r>
    <x v="12"/>
  </r>
  <r>
    <x v="3"/>
  </r>
  <r>
    <x v="18"/>
  </r>
  <r>
    <x v="15"/>
  </r>
  <r>
    <x v="7"/>
  </r>
  <r>
    <x v="3"/>
  </r>
  <r>
    <x v="15"/>
  </r>
  <r>
    <x v="3"/>
  </r>
  <r>
    <x v="28"/>
  </r>
  <r>
    <x v="12"/>
  </r>
  <r>
    <x v="12"/>
  </r>
  <r>
    <x v="15"/>
  </r>
  <r>
    <x v="18"/>
  </r>
  <r>
    <x v="6"/>
  </r>
  <r>
    <x v="15"/>
  </r>
  <r>
    <x v="15"/>
  </r>
  <r>
    <x v="15"/>
  </r>
  <r>
    <x v="12"/>
  </r>
  <r>
    <x v="12"/>
  </r>
  <r>
    <x v="12"/>
  </r>
  <r>
    <x v="18"/>
  </r>
  <r>
    <x v="31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5"/>
  </r>
  <r>
    <x v="18"/>
  </r>
  <r>
    <x v="13"/>
  </r>
  <r>
    <x v="18"/>
  </r>
  <r>
    <x v="15"/>
  </r>
  <r>
    <x v="15"/>
  </r>
  <r>
    <x v="1"/>
  </r>
  <r>
    <x v="3"/>
  </r>
  <r>
    <x v="1"/>
  </r>
  <r>
    <x v="12"/>
  </r>
  <r>
    <x v="1"/>
  </r>
  <r>
    <x v="15"/>
  </r>
  <r>
    <x v="3"/>
  </r>
  <r>
    <x v="28"/>
  </r>
  <r>
    <x v="3"/>
  </r>
  <r>
    <x v="15"/>
  </r>
  <r>
    <x v="15"/>
  </r>
  <r>
    <x v="15"/>
  </r>
  <r>
    <x v="28"/>
  </r>
  <r>
    <x v="12"/>
  </r>
  <r>
    <x v="31"/>
  </r>
  <r>
    <x v="12"/>
  </r>
  <r>
    <x v="3"/>
  </r>
  <r>
    <x v="12"/>
  </r>
  <r>
    <x v="15"/>
  </r>
  <r>
    <x v="18"/>
  </r>
  <r>
    <x v="6"/>
  </r>
  <r>
    <x v="28"/>
  </r>
  <r>
    <x v="15"/>
  </r>
  <r>
    <x v="15"/>
  </r>
  <r>
    <x v="3"/>
  </r>
  <r>
    <x v="28"/>
  </r>
  <r>
    <x v="28"/>
  </r>
  <r>
    <x v="3"/>
  </r>
  <r>
    <x v="3"/>
  </r>
  <r>
    <x v="12"/>
  </r>
  <r>
    <x v="12"/>
  </r>
  <r>
    <x v="3"/>
  </r>
  <r>
    <x v="15"/>
  </r>
  <r>
    <x v="13"/>
  </r>
  <r>
    <x v="3"/>
  </r>
  <r>
    <x v="12"/>
  </r>
  <r>
    <x v="15"/>
  </r>
  <r>
    <x v="31"/>
  </r>
  <r>
    <x v="31"/>
  </r>
  <r>
    <x v="4"/>
  </r>
  <r>
    <x v="15"/>
  </r>
  <r>
    <x v="31"/>
  </r>
  <r>
    <x v="15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8"/>
  </r>
  <r>
    <x v="11"/>
  </r>
  <r>
    <x v="12"/>
  </r>
  <r>
    <x v="12"/>
  </r>
  <r>
    <x v="12"/>
  </r>
  <r>
    <x v="15"/>
  </r>
  <r>
    <x v="12"/>
  </r>
  <r>
    <x v="34"/>
  </r>
  <r>
    <x v="12"/>
  </r>
  <r>
    <x v="12"/>
  </r>
  <r>
    <x v="12"/>
  </r>
  <r>
    <x v="18"/>
  </r>
  <r>
    <x v="28"/>
  </r>
  <r>
    <x v="28"/>
  </r>
  <r>
    <x v="28"/>
  </r>
  <r>
    <x v="34"/>
  </r>
  <r>
    <x v="11"/>
  </r>
  <r>
    <x v="18"/>
  </r>
  <r>
    <x v="3"/>
  </r>
  <r>
    <x v="12"/>
  </r>
  <r>
    <x v="18"/>
  </r>
  <r>
    <x v="12"/>
  </r>
  <r>
    <x v="12"/>
  </r>
  <r>
    <x v="15"/>
  </r>
  <r>
    <x v="12"/>
  </r>
  <r>
    <x v="12"/>
  </r>
  <r>
    <x v="12"/>
  </r>
  <r>
    <x v="12"/>
  </r>
  <r>
    <x v="6"/>
  </r>
  <r>
    <x v="12"/>
  </r>
  <r>
    <x v="12"/>
  </r>
  <r>
    <x v="3"/>
  </r>
  <r>
    <x v="12"/>
  </r>
  <r>
    <x v="3"/>
  </r>
  <r>
    <x v="14"/>
  </r>
  <r>
    <x v="15"/>
  </r>
  <r>
    <x v="18"/>
  </r>
  <r>
    <x v="34"/>
  </r>
  <r>
    <x v="34"/>
  </r>
  <r>
    <x v="34"/>
  </r>
  <r>
    <x v="19"/>
  </r>
  <r>
    <x v="27"/>
  </r>
  <r>
    <x v="18"/>
  </r>
  <r>
    <x v="12"/>
  </r>
  <r>
    <x v="15"/>
  </r>
  <r>
    <x v="19"/>
  </r>
  <r>
    <x v="34"/>
  </r>
  <r>
    <x v="34"/>
  </r>
  <r>
    <x v="4"/>
  </r>
  <r>
    <x v="4"/>
  </r>
  <r>
    <x v="4"/>
  </r>
  <r>
    <x v="12"/>
  </r>
  <r>
    <x v="4"/>
  </r>
  <r>
    <x v="4"/>
  </r>
  <r>
    <x v="4"/>
  </r>
  <r>
    <x v="4"/>
  </r>
  <r>
    <x v="17"/>
  </r>
  <r>
    <x v="4"/>
  </r>
  <r>
    <x v="2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9"/>
  </r>
  <r>
    <x v="31"/>
  </r>
  <r>
    <x v="31"/>
  </r>
  <r>
    <x v="28"/>
  </r>
  <r>
    <x v="34"/>
  </r>
  <r>
    <x v="3"/>
  </r>
  <r>
    <x v="28"/>
  </r>
  <r>
    <x v="15"/>
  </r>
  <r>
    <x v="15"/>
  </r>
  <r>
    <x v="19"/>
  </r>
  <r>
    <x v="31"/>
  </r>
  <r>
    <x v="30"/>
  </r>
  <r>
    <x v="12"/>
  </r>
  <r>
    <x v="12"/>
  </r>
  <r>
    <x v="33"/>
  </r>
  <r>
    <x v="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4"/>
  </r>
  <r>
    <x v="4"/>
  </r>
  <r>
    <x v="19"/>
  </r>
  <r>
    <x v="18"/>
  </r>
  <r>
    <x v="5"/>
  </r>
  <r>
    <x v="19"/>
  </r>
  <r>
    <x v="5"/>
  </r>
  <r>
    <x v="18"/>
  </r>
  <r>
    <x v="25"/>
  </r>
  <r>
    <x v="19"/>
  </r>
  <r>
    <x v="3"/>
  </r>
  <r>
    <x v="18"/>
  </r>
  <r>
    <x v="18"/>
  </r>
  <r>
    <x v="12"/>
  </r>
  <r>
    <x v="12"/>
  </r>
  <r>
    <x v="31"/>
  </r>
  <r>
    <x v="12"/>
  </r>
  <r>
    <x v="19"/>
  </r>
  <r>
    <x v="3"/>
  </r>
  <r>
    <x v="28"/>
  </r>
  <r>
    <x v="28"/>
  </r>
  <r>
    <x v="19"/>
  </r>
  <r>
    <x v="19"/>
  </r>
  <r>
    <x v="19"/>
  </r>
  <r>
    <x v="19"/>
  </r>
  <r>
    <x v="1"/>
  </r>
  <r>
    <x v="18"/>
  </r>
  <r>
    <x v="3"/>
  </r>
  <r>
    <x v="19"/>
  </r>
  <r>
    <x v="19"/>
  </r>
  <r>
    <x v="15"/>
  </r>
  <r>
    <x v="12"/>
  </r>
  <r>
    <x v="19"/>
  </r>
  <r>
    <x v="15"/>
  </r>
  <r>
    <x v="27"/>
  </r>
  <r>
    <x v="19"/>
  </r>
  <r>
    <x v="9"/>
  </r>
  <r>
    <x v="19"/>
  </r>
  <r>
    <x v="19"/>
  </r>
  <r>
    <x v="19"/>
  </r>
  <r>
    <x v="15"/>
  </r>
  <r>
    <x v="12"/>
  </r>
  <r>
    <x v="31"/>
  </r>
  <r>
    <x v="32"/>
  </r>
  <r>
    <x v="19"/>
  </r>
  <r>
    <x v="19"/>
  </r>
  <r>
    <x v="24"/>
  </r>
  <r>
    <x v="19"/>
  </r>
  <r>
    <x v="19"/>
  </r>
  <r>
    <x v="12"/>
  </r>
  <r>
    <x v="19"/>
  </r>
  <r>
    <x v="19"/>
  </r>
  <r>
    <x v="19"/>
  </r>
  <r>
    <x v="19"/>
  </r>
  <r>
    <x v="34"/>
  </r>
  <r>
    <x v="3"/>
  </r>
  <r>
    <x v="19"/>
  </r>
  <r>
    <x v="31"/>
  </r>
  <r>
    <x v="12"/>
  </r>
  <r>
    <x v="19"/>
  </r>
  <r>
    <x v="15"/>
  </r>
  <r>
    <x v="16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3"/>
  </r>
  <r>
    <x v="19"/>
  </r>
  <r>
    <x v="3"/>
  </r>
  <r>
    <x v="15"/>
  </r>
  <r>
    <x v="18"/>
  </r>
  <r>
    <x v="29"/>
  </r>
  <r>
    <x v="31"/>
  </r>
  <r>
    <x v="31"/>
  </r>
  <r>
    <x v="4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195">
  <r>
    <x v="1"/>
  </r>
  <r>
    <x v="2"/>
  </r>
  <r>
    <x v="2"/>
  </r>
  <r>
    <x v="2"/>
  </r>
  <r>
    <x v="2"/>
  </r>
  <r>
    <x v="2"/>
  </r>
  <r>
    <x v="3"/>
  </r>
  <r>
    <x v="3"/>
  </r>
  <r>
    <x v="3"/>
  </r>
  <r>
    <x v="3"/>
  </r>
  <r>
    <x v="3"/>
  </r>
  <r>
    <x v="3"/>
  </r>
  <r>
    <x v="3"/>
  </r>
  <r>
    <x v="3"/>
  </r>
  <r>
    <x v="3"/>
  </r>
  <r>
    <x v="4"/>
  </r>
  <r>
    <x v="4"/>
  </r>
  <r>
    <x v="5"/>
  </r>
  <r>
    <x v="5"/>
  </r>
  <r>
    <x v="4"/>
  </r>
  <r>
    <x v="4"/>
  </r>
  <r>
    <x v="4"/>
  </r>
  <r>
    <x v="6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5"/>
  </r>
  <r>
    <x v="4"/>
  </r>
  <r>
    <x v="5"/>
  </r>
  <r>
    <x v="4"/>
  </r>
  <r>
    <x v="4"/>
  </r>
  <r>
    <x v="5"/>
  </r>
  <r>
    <x v="5"/>
  </r>
  <r>
    <x v="3"/>
  </r>
  <r>
    <x v="3"/>
  </r>
  <r>
    <x v="5"/>
  </r>
  <r>
    <x v="5"/>
  </r>
  <r>
    <x v="4"/>
  </r>
  <r>
    <x v="7"/>
  </r>
  <r>
    <x v="5"/>
  </r>
  <r>
    <x v="5"/>
  </r>
  <r>
    <x v="4"/>
  </r>
  <r>
    <x v="6"/>
  </r>
  <r>
    <x v="5"/>
  </r>
  <r>
    <x v="5"/>
  </r>
  <r>
    <x v="5"/>
  </r>
  <r>
    <x v="5"/>
  </r>
  <r>
    <x v="5"/>
  </r>
  <r>
    <x v="5"/>
  </r>
  <r>
    <x v="5"/>
  </r>
  <r>
    <x v="5"/>
  </r>
  <r>
    <x v="6"/>
  </r>
  <r>
    <x v="6"/>
  </r>
  <r>
    <x v="6"/>
  </r>
  <r>
    <x v="6"/>
  </r>
  <r>
    <x v="6"/>
  </r>
  <r>
    <x v="6"/>
  </r>
  <r>
    <x v="6"/>
  </r>
  <r>
    <x v="6"/>
  </r>
  <r>
    <x v="6"/>
  </r>
  <r>
    <x v="7"/>
  </r>
  <r>
    <x v="7"/>
  </r>
  <r>
    <x v="7"/>
  </r>
  <r>
    <x v="8"/>
  </r>
  <r>
    <x v="8"/>
  </r>
  <r>
    <x v="8"/>
  </r>
  <r>
    <x v="7"/>
  </r>
  <r>
    <x v="7"/>
  </r>
  <r>
    <x v="7"/>
  </r>
  <r>
    <x v="7"/>
  </r>
  <r>
    <x v="7"/>
  </r>
  <r>
    <x v="7"/>
  </r>
  <r>
    <x v="7"/>
  </r>
  <r>
    <x v="8"/>
  </r>
  <r>
    <x v="7"/>
  </r>
  <r>
    <x v="8"/>
  </r>
  <r>
    <x v="7"/>
  </r>
  <r>
    <x v="7"/>
  </r>
  <r>
    <x v="7"/>
  </r>
  <r>
    <x v="7"/>
  </r>
  <r>
    <x v="8"/>
  </r>
  <r>
    <x v="8"/>
  </r>
  <r>
    <x v="9"/>
  </r>
  <r>
    <x v="9"/>
  </r>
  <r>
    <x v="9"/>
  </r>
  <r>
    <x v="8"/>
  </r>
  <r>
    <x v="9"/>
  </r>
  <r>
    <x v="8"/>
  </r>
  <r>
    <x v="8"/>
  </r>
  <r>
    <x v="4"/>
  </r>
  <r>
    <x v="4"/>
  </r>
  <r>
    <x v="5"/>
  </r>
  <r>
    <x v="5"/>
  </r>
  <r>
    <x v="5"/>
  </r>
  <r>
    <x v="4"/>
  </r>
  <r>
    <x v="5"/>
  </r>
  <r>
    <x v="5"/>
  </r>
  <r>
    <x v="5"/>
  </r>
  <r>
    <x v="4"/>
  </r>
  <r>
    <x v="5"/>
  </r>
  <r>
    <x v="4"/>
  </r>
  <r>
    <x v="5"/>
  </r>
  <r>
    <x v="4"/>
  </r>
  <r>
    <x v="4"/>
  </r>
  <r>
    <x v="4"/>
  </r>
  <r>
    <x v="4"/>
  </r>
  <r>
    <x v="5"/>
  </r>
  <r>
    <x v="5"/>
  </r>
  <r>
    <x v="5"/>
  </r>
  <r>
    <x v="5"/>
  </r>
  <r>
    <x v="5"/>
  </r>
  <r>
    <x v="4"/>
  </r>
  <r>
    <x v="5"/>
  </r>
  <r>
    <x v="5"/>
  </r>
  <r>
    <x v="5"/>
  </r>
  <r>
    <x v="4"/>
  </r>
  <r>
    <x v="4"/>
  </r>
  <r>
    <x v="5"/>
  </r>
  <r>
    <x v="5"/>
  </r>
  <r>
    <x v="5"/>
  </r>
  <r>
    <x v="5"/>
  </r>
  <r>
    <x v="5"/>
  </r>
  <r>
    <x v="5"/>
  </r>
  <r>
    <x v="4"/>
  </r>
  <r>
    <x v="4"/>
  </r>
  <r>
    <x v="4"/>
  </r>
  <r>
    <x v="4"/>
  </r>
  <r>
    <x v="5"/>
  </r>
  <r>
    <x v="5"/>
  </r>
  <r>
    <x v="5"/>
  </r>
  <r>
    <x v="4"/>
  </r>
  <r>
    <x v="4"/>
  </r>
  <r>
    <x v="4"/>
  </r>
  <r>
    <x v="5"/>
  </r>
  <r>
    <x v="5"/>
  </r>
  <r>
    <x v="5"/>
  </r>
  <r>
    <x v="4"/>
  </r>
  <r>
    <x v="4"/>
  </r>
  <r>
    <x v="4"/>
  </r>
  <r>
    <x v="3"/>
  </r>
  <r>
    <x v="2"/>
  </r>
  <r>
    <x v="5"/>
  </r>
  <r>
    <x v="4"/>
  </r>
  <r>
    <x v="4"/>
  </r>
  <r>
    <x v="5"/>
  </r>
  <r>
    <x v="4"/>
  </r>
  <r>
    <x v="5"/>
  </r>
  <r>
    <x v="5"/>
  </r>
  <r>
    <x v="7"/>
  </r>
  <r>
    <x v="7"/>
  </r>
  <r>
    <x v="7"/>
  </r>
  <r>
    <x v="7"/>
  </r>
  <r>
    <x v="7"/>
  </r>
  <r>
    <x v="7"/>
  </r>
  <r>
    <x v="7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3"/>
  </r>
  <r>
    <x v="4"/>
  </r>
  <r>
    <x v="9"/>
  </r>
  <r>
    <x v="8"/>
  </r>
  <r>
    <x v="8"/>
  </r>
  <r>
    <x v="9"/>
  </r>
  <r>
    <x v="8"/>
  </r>
  <r>
    <x v="9"/>
  </r>
  <r>
    <x v="8"/>
  </r>
  <r>
    <x v="11"/>
  </r>
  <r>
    <x v="9"/>
  </r>
  <r>
    <x v="9"/>
  </r>
  <r>
    <x v="8"/>
  </r>
  <r>
    <x v="8"/>
  </r>
  <r>
    <x v="7"/>
  </r>
  <r>
    <x v="9"/>
  </r>
  <r>
    <x v="8"/>
  </r>
  <r>
    <x v="8"/>
  </r>
  <r>
    <x v="10"/>
  </r>
  <r>
    <x v="9"/>
  </r>
  <r>
    <x v="9"/>
  </r>
  <r>
    <x v="9"/>
  </r>
  <r>
    <x v="9"/>
  </r>
  <r>
    <x v="9"/>
  </r>
  <r>
    <x v="10"/>
  </r>
  <r>
    <x v="9"/>
  </r>
  <r>
    <x v="9"/>
  </r>
  <r>
    <x v="10"/>
  </r>
  <r>
    <x v="9"/>
  </r>
  <r>
    <x v="9"/>
  </r>
  <r>
    <x v="9"/>
  </r>
  <r>
    <x v="9"/>
  </r>
  <r>
    <x v="9"/>
  </r>
  <r>
    <x v="10"/>
  </r>
  <r>
    <x v="11"/>
  </r>
  <r>
    <x v="11"/>
  </r>
  <r>
    <x v="10"/>
  </r>
  <r>
    <x v="10"/>
  </r>
  <r>
    <x v="10"/>
  </r>
  <r>
    <x v="9"/>
  </r>
  <r>
    <x v="10"/>
  </r>
  <r>
    <x v="10"/>
  </r>
  <r>
    <x v="10"/>
  </r>
  <r>
    <x v="10"/>
  </r>
  <r>
    <x v="9"/>
  </r>
  <r>
    <x v="11"/>
  </r>
  <r>
    <x v="10"/>
  </r>
  <r>
    <x v="9"/>
  </r>
  <r>
    <x v="9"/>
  </r>
  <r>
    <x v="10"/>
  </r>
  <r>
    <x v="10"/>
  </r>
  <r>
    <x v="10"/>
  </r>
  <r>
    <x v="12"/>
  </r>
  <r>
    <x v="12"/>
  </r>
  <r>
    <x v="10"/>
  </r>
  <r>
    <x v="12"/>
  </r>
  <r>
    <x v="10"/>
  </r>
  <r>
    <x v="9"/>
  </r>
  <r>
    <x v="13"/>
  </r>
  <r>
    <x v="10"/>
  </r>
  <r>
    <x v="10"/>
  </r>
  <r>
    <x v="11"/>
  </r>
  <r>
    <x v="10"/>
  </r>
  <r>
    <x v="10"/>
  </r>
  <r>
    <x v="10"/>
  </r>
  <r>
    <x v="11"/>
  </r>
  <r>
    <x v="10"/>
  </r>
  <r>
    <x v="10"/>
  </r>
  <r>
    <x v="10"/>
  </r>
  <r>
    <x v="11"/>
  </r>
  <r>
    <x v="11"/>
  </r>
  <r>
    <x v="11"/>
  </r>
  <r>
    <x v="11"/>
  </r>
  <r>
    <x v="11"/>
  </r>
  <r>
    <x v="12"/>
  </r>
  <r>
    <x v="12"/>
  </r>
  <r>
    <x v="13"/>
  </r>
  <r>
    <x v="12"/>
  </r>
  <r>
    <x v="11"/>
  </r>
  <r>
    <x v="11"/>
  </r>
  <r>
    <x v="11"/>
  </r>
  <r>
    <x v="11"/>
  </r>
  <r>
    <x v="13"/>
  </r>
  <r>
    <x v="12"/>
  </r>
  <r>
    <x v="11"/>
  </r>
  <r>
    <x v="11"/>
  </r>
  <r>
    <x v="11"/>
  </r>
  <r>
    <x v="12"/>
  </r>
  <r>
    <x v="11"/>
  </r>
  <r>
    <x v="13"/>
  </r>
  <r>
    <x v="12"/>
  </r>
  <r>
    <x v="12"/>
  </r>
  <r>
    <x v="12"/>
  </r>
  <r>
    <x v="13"/>
  </r>
  <r>
    <x v="11"/>
  </r>
  <r>
    <x v="12"/>
  </r>
  <r>
    <x v="11"/>
  </r>
  <r>
    <x v="12"/>
  </r>
  <r>
    <x v="12"/>
  </r>
  <r>
    <x v="12"/>
  </r>
  <r>
    <x v="12"/>
  </r>
  <r>
    <x v="13"/>
  </r>
  <r>
    <x v="11"/>
  </r>
  <r>
    <x v="13"/>
  </r>
  <r>
    <x v="12"/>
  </r>
  <r>
    <x v="13"/>
  </r>
  <r>
    <x v="12"/>
  </r>
  <r>
    <x v="12"/>
  </r>
  <r>
    <x v="14"/>
  </r>
  <r>
    <x v="12"/>
  </r>
  <r>
    <x v="12"/>
  </r>
  <r>
    <x v="13"/>
  </r>
  <r>
    <x v="14"/>
  </r>
  <r>
    <x v="14"/>
  </r>
  <r>
    <x v="12"/>
  </r>
  <r>
    <x v="12"/>
  </r>
  <r>
    <x v="14"/>
  </r>
  <r>
    <x v="14"/>
  </r>
  <r>
    <x v="15"/>
  </r>
  <r>
    <x v="10"/>
  </r>
  <r>
    <x v="12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7"/>
  </r>
  <r>
    <x v="4"/>
  </r>
  <r>
    <x v="5"/>
  </r>
  <r>
    <x v="4"/>
  </r>
  <r>
    <x v="6"/>
  </r>
  <r>
    <x v="5"/>
  </r>
  <r>
    <x v="5"/>
  </r>
  <r>
    <x v="6"/>
  </r>
  <r>
    <x v="6"/>
  </r>
  <r>
    <x v="6"/>
  </r>
  <r>
    <x v="6"/>
  </r>
  <r>
    <x v="6"/>
  </r>
  <r>
    <x v="7"/>
  </r>
  <r>
    <x v="6"/>
  </r>
  <r>
    <x v="7"/>
  </r>
  <r>
    <x v="8"/>
  </r>
  <r>
    <x v="8"/>
  </r>
  <r>
    <x v="7"/>
  </r>
  <r>
    <x v="8"/>
  </r>
  <r>
    <x v="8"/>
  </r>
  <r>
    <x v="8"/>
  </r>
  <r>
    <x v="8"/>
  </r>
  <r>
    <x v="8"/>
  </r>
  <r>
    <x v="8"/>
  </r>
  <r>
    <x v="8"/>
  </r>
  <r>
    <x v="8"/>
  </r>
  <r>
    <x v="9"/>
  </r>
  <r>
    <x v="8"/>
  </r>
  <r>
    <x v="9"/>
  </r>
  <r>
    <x v="9"/>
  </r>
  <r>
    <x v="10"/>
  </r>
  <r>
    <x v="9"/>
  </r>
  <r>
    <x v="8"/>
  </r>
  <r>
    <x v="12"/>
  </r>
  <r>
    <x v="22"/>
  </r>
  <r>
    <x v="8"/>
  </r>
  <r>
    <x v="9"/>
  </r>
  <r>
    <x v="8"/>
  </r>
  <r>
    <x v="9"/>
  </r>
  <r>
    <x v="8"/>
  </r>
  <r>
    <x v="8"/>
  </r>
  <r>
    <x v="8"/>
  </r>
  <r>
    <x v="8"/>
  </r>
  <r>
    <x v="12"/>
  </r>
  <r>
    <x v="9"/>
  </r>
  <r>
    <x v="9"/>
  </r>
  <r>
    <x v="10"/>
  </r>
  <r>
    <x v="9"/>
  </r>
  <r>
    <x v="9"/>
  </r>
  <r>
    <x v="9"/>
  </r>
  <r>
    <x v="9"/>
  </r>
  <r>
    <x v="9"/>
  </r>
  <r>
    <x v="9"/>
  </r>
  <r>
    <x v="10"/>
  </r>
  <r>
    <x v="9"/>
  </r>
  <r>
    <x v="9"/>
  </r>
  <r>
    <x v="10"/>
  </r>
  <r>
    <x v="9"/>
  </r>
  <r>
    <x v="12"/>
  </r>
  <r>
    <x v="9"/>
  </r>
  <r>
    <x v="11"/>
  </r>
  <r>
    <x v="9"/>
  </r>
  <r>
    <x v="10"/>
  </r>
  <r>
    <x v="12"/>
  </r>
  <r>
    <x v="5"/>
  </r>
  <r>
    <x v="11"/>
  </r>
  <r>
    <x v="11"/>
  </r>
  <r>
    <x v="13"/>
  </r>
  <r>
    <x v="11"/>
  </r>
  <r>
    <x v="13"/>
  </r>
  <r>
    <x v="10"/>
  </r>
  <r>
    <x v="10"/>
  </r>
  <r>
    <x v="22"/>
  </r>
  <r>
    <x v="10"/>
  </r>
  <r>
    <x v="10"/>
  </r>
  <r>
    <x v="11"/>
  </r>
  <r>
    <x v="11"/>
  </r>
  <r>
    <x v="11"/>
  </r>
  <r>
    <x v="11"/>
  </r>
  <r>
    <x v="11"/>
  </r>
  <r>
    <x v="10"/>
  </r>
  <r>
    <x v="10"/>
  </r>
  <r>
    <x v="10"/>
  </r>
  <r>
    <x v="10"/>
  </r>
  <r>
    <x v="12"/>
  </r>
  <r>
    <x v="11"/>
  </r>
  <r>
    <x v="11"/>
  </r>
  <r>
    <x v="11"/>
  </r>
  <r>
    <x v="12"/>
  </r>
  <r>
    <x v="11"/>
  </r>
  <r>
    <x v="11"/>
  </r>
  <r>
    <x v="12"/>
  </r>
  <r>
    <x v="11"/>
  </r>
  <r>
    <x v="11"/>
  </r>
  <r>
    <x v="12"/>
  </r>
  <r>
    <x v="11"/>
  </r>
  <r>
    <x v="12"/>
  </r>
  <r>
    <x v="12"/>
  </r>
  <r>
    <x v="12"/>
  </r>
  <r>
    <x v="12"/>
  </r>
  <r>
    <x v="12"/>
  </r>
  <r>
    <x v="14"/>
  </r>
  <r>
    <x v="13"/>
  </r>
  <r>
    <x v="13"/>
  </r>
  <r>
    <x v="12"/>
  </r>
  <r>
    <x v="13"/>
  </r>
  <r>
    <x v="12"/>
  </r>
  <r>
    <x v="14"/>
  </r>
  <r>
    <x v="6"/>
  </r>
  <r>
    <x v="10"/>
  </r>
  <r>
    <x v="6"/>
  </r>
  <r>
    <x v="7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6"/>
  </r>
  <r>
    <x v="15"/>
  </r>
  <r>
    <x v="14"/>
  </r>
  <r>
    <x v="5"/>
  </r>
  <r>
    <x v="6"/>
  </r>
  <r>
    <x v="5"/>
  </r>
  <r>
    <x v="5"/>
  </r>
  <r>
    <x v="6"/>
  </r>
  <r>
    <x v="6"/>
  </r>
  <r>
    <x v="6"/>
  </r>
  <r>
    <x v="6"/>
  </r>
  <r>
    <x v="6"/>
  </r>
  <r>
    <x v="6"/>
  </r>
  <r>
    <x v="6"/>
  </r>
  <r>
    <x v="7"/>
  </r>
  <r>
    <x v="6"/>
  </r>
  <r>
    <x v="6"/>
  </r>
  <r>
    <x v="7"/>
  </r>
  <r>
    <x v="7"/>
  </r>
  <r>
    <x v="7"/>
  </r>
  <r>
    <x v="7"/>
  </r>
  <r>
    <x v="7"/>
  </r>
  <r>
    <x v="11"/>
  </r>
  <r>
    <x v="8"/>
  </r>
  <r>
    <x v="7"/>
  </r>
  <r>
    <x v="8"/>
  </r>
  <r>
    <x v="7"/>
  </r>
  <r>
    <x v="8"/>
  </r>
  <r>
    <x v="8"/>
  </r>
  <r>
    <x v="8"/>
  </r>
  <r>
    <x v="7"/>
  </r>
  <r>
    <x v="8"/>
  </r>
  <r>
    <x v="7"/>
  </r>
  <r>
    <x v="9"/>
  </r>
  <r>
    <x v="8"/>
  </r>
  <r>
    <x v="8"/>
  </r>
  <r>
    <x v="10"/>
  </r>
  <r>
    <x v="9"/>
  </r>
  <r>
    <x v="9"/>
  </r>
  <r>
    <x v="9"/>
  </r>
  <r>
    <x v="9"/>
  </r>
  <r>
    <x v="10"/>
  </r>
  <r>
    <x v="11"/>
  </r>
  <r>
    <x v="10"/>
  </r>
  <r>
    <x v="9"/>
  </r>
  <r>
    <x v="9"/>
  </r>
  <r>
    <x v="9"/>
  </r>
  <r>
    <x v="10"/>
  </r>
  <r>
    <x v="10"/>
  </r>
  <r>
    <x v="11"/>
  </r>
  <r>
    <x v="12"/>
  </r>
  <r>
    <x v="11"/>
  </r>
  <r>
    <x v="10"/>
  </r>
  <r>
    <x v="10"/>
  </r>
  <r>
    <x v="11"/>
  </r>
  <r>
    <x v="12"/>
  </r>
  <r>
    <x v="10"/>
  </r>
  <r>
    <x v="13"/>
  </r>
  <r>
    <x v="12"/>
  </r>
  <r>
    <x v="10"/>
  </r>
  <r>
    <x v="11"/>
  </r>
  <r>
    <x v="11"/>
  </r>
  <r>
    <x v="12"/>
  </r>
  <r>
    <x v="11"/>
  </r>
  <r>
    <x v="12"/>
  </r>
  <r>
    <x v="11"/>
  </r>
  <r>
    <x v="11"/>
  </r>
  <r>
    <x v="14"/>
  </r>
  <r>
    <x v="23"/>
  </r>
  <r>
    <x v="15"/>
  </r>
  <r>
    <x v="15"/>
  </r>
  <r>
    <x v="14"/>
  </r>
  <r>
    <x v="14"/>
  </r>
  <r>
    <x v="14"/>
  </r>
  <r>
    <x v="9"/>
  </r>
  <r>
    <x v="10"/>
  </r>
  <r>
    <x v="9"/>
  </r>
  <r>
    <x v="9"/>
  </r>
  <r>
    <x v="12"/>
  </r>
  <r>
    <x v="9"/>
  </r>
  <r>
    <x v="9"/>
  </r>
  <r>
    <x v="14"/>
  </r>
  <r>
    <x v="6"/>
  </r>
  <r>
    <x v="6"/>
  </r>
  <r>
    <x v="6"/>
  </r>
  <r>
    <x v="6"/>
  </r>
  <r>
    <x v="6"/>
  </r>
  <r>
    <x v="6"/>
  </r>
  <r>
    <x v="6"/>
  </r>
  <r>
    <x v="7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7"/>
  </r>
  <r>
    <x v="7"/>
  </r>
  <r>
    <x v="7"/>
  </r>
  <r>
    <x v="7"/>
  </r>
  <r>
    <x v="7"/>
  </r>
  <r>
    <x v="7"/>
  </r>
  <r>
    <x v="7"/>
  </r>
  <r>
    <x v="7"/>
  </r>
  <r>
    <x v="7"/>
  </r>
  <r>
    <x v="6"/>
  </r>
  <r>
    <x v="7"/>
  </r>
  <r>
    <x v="7"/>
  </r>
  <r>
    <x v="7"/>
  </r>
  <r>
    <x v="7"/>
  </r>
  <r>
    <x v="7"/>
  </r>
  <r>
    <x v="7"/>
  </r>
  <r>
    <x v="7"/>
  </r>
  <r>
    <x v="7"/>
  </r>
  <r>
    <x v="9"/>
  </r>
  <r>
    <x v="9"/>
  </r>
  <r>
    <x v="9"/>
  </r>
  <r>
    <x v="9"/>
  </r>
  <r>
    <x v="9"/>
  </r>
  <r>
    <x v="9"/>
  </r>
  <r>
    <x v="9"/>
  </r>
  <r>
    <x v="9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8"/>
  </r>
  <r>
    <x v="7"/>
  </r>
  <r>
    <x v="8"/>
  </r>
  <r>
    <x v="7"/>
  </r>
  <r>
    <x v="8"/>
  </r>
  <r>
    <x v="8"/>
  </r>
  <r>
    <x v="8"/>
  </r>
  <r>
    <x v="9"/>
  </r>
  <r>
    <x v="9"/>
  </r>
  <r>
    <x v="10"/>
  </r>
  <r>
    <x v="9"/>
  </r>
  <r>
    <x v="12"/>
  </r>
  <r>
    <x v="9"/>
  </r>
  <r>
    <x v="9"/>
  </r>
  <r>
    <x v="9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3"/>
  </r>
  <r>
    <x v="14"/>
  </r>
  <r>
    <x v="23"/>
  </r>
  <r>
    <x v="15"/>
  </r>
  <r>
    <x v="14"/>
  </r>
  <r>
    <x v="17"/>
  </r>
  <r>
    <x v="16"/>
  </r>
  <r>
    <x v="16"/>
  </r>
  <r>
    <x v="16"/>
  </r>
  <r>
    <x v="16"/>
  </r>
  <r>
    <x v="15"/>
  </r>
  <r>
    <x v="15"/>
  </r>
  <r>
    <x v="16"/>
  </r>
  <r>
    <x v="15"/>
  </r>
  <r>
    <x v="16"/>
  </r>
  <r>
    <x v="15"/>
  </r>
  <r>
    <x v="15"/>
  </r>
  <r>
    <x v="16"/>
  </r>
  <r>
    <x v="15"/>
  </r>
  <r>
    <x v="22"/>
  </r>
  <r>
    <x v="22"/>
  </r>
  <r>
    <x v="16"/>
  </r>
  <r>
    <x v="16"/>
  </r>
  <r>
    <x v="22"/>
  </r>
  <r>
    <x v="17"/>
  </r>
  <r>
    <x v="16"/>
  </r>
  <r>
    <x v="17"/>
  </r>
  <r>
    <x v="17"/>
  </r>
  <r>
    <x v="17"/>
  </r>
  <r>
    <x v="18"/>
  </r>
  <r>
    <x v="16"/>
  </r>
  <r>
    <x v="17"/>
  </r>
  <r>
    <x v="17"/>
  </r>
  <r>
    <x v="18"/>
  </r>
  <r>
    <x v="17"/>
  </r>
  <r>
    <x v="18"/>
  </r>
  <r>
    <x v="17"/>
  </r>
  <r>
    <x v="15"/>
  </r>
  <r>
    <x v="22"/>
  </r>
  <r>
    <x v="16"/>
  </r>
  <r>
    <x v="19"/>
  </r>
  <r>
    <x v="16"/>
  </r>
  <r>
    <x v="17"/>
  </r>
  <r>
    <x v="17"/>
  </r>
  <r>
    <x v="18"/>
  </r>
  <r>
    <x v="17"/>
  </r>
  <r>
    <x v="12"/>
  </r>
  <r>
    <x v="13"/>
  </r>
  <r>
    <x v="15"/>
  </r>
  <r>
    <x v="15"/>
  </r>
  <r>
    <x v="12"/>
  </r>
  <r>
    <x v="13"/>
  </r>
  <r>
    <x v="13"/>
  </r>
  <r>
    <x v="13"/>
  </r>
  <r>
    <x v="13"/>
  </r>
  <r>
    <x v="14"/>
  </r>
  <r>
    <x v="14"/>
  </r>
  <r>
    <x v="13"/>
  </r>
  <r>
    <x v="12"/>
  </r>
  <r>
    <x v="14"/>
  </r>
  <r>
    <x v="14"/>
  </r>
  <r>
    <x v="14"/>
  </r>
  <r>
    <x v="22"/>
  </r>
  <r>
    <x v="14"/>
  </r>
  <r>
    <x v="13"/>
  </r>
  <r>
    <x v="15"/>
  </r>
  <r>
    <x v="14"/>
  </r>
  <r>
    <x v="14"/>
  </r>
  <r>
    <x v="15"/>
  </r>
  <r>
    <x v="14"/>
  </r>
  <r>
    <x v="14"/>
  </r>
  <r>
    <x v="13"/>
  </r>
  <r>
    <x v="14"/>
  </r>
  <r>
    <x v="14"/>
  </r>
  <r>
    <x v="14"/>
  </r>
  <r>
    <x v="14"/>
  </r>
  <r>
    <x v="14"/>
  </r>
  <r>
    <x v="14"/>
  </r>
  <r>
    <x v="14"/>
  </r>
  <r>
    <x v="14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4"/>
  </r>
  <r>
    <x v="16"/>
  </r>
  <r>
    <x v="15"/>
  </r>
  <r>
    <x v="15"/>
  </r>
  <r>
    <x v="14"/>
  </r>
  <r>
    <x v="14"/>
  </r>
  <r>
    <x v="22"/>
  </r>
  <r>
    <x v="18"/>
  </r>
  <r>
    <x v="22"/>
  </r>
  <r>
    <x v="16"/>
  </r>
  <r>
    <x v="22"/>
  </r>
  <r>
    <x v="15"/>
  </r>
  <r>
    <x v="16"/>
  </r>
  <r>
    <x v="22"/>
  </r>
  <r>
    <x v="16"/>
  </r>
  <r>
    <x v="16"/>
  </r>
  <r>
    <x v="19"/>
  </r>
  <r>
    <x v="22"/>
  </r>
  <r>
    <x v="17"/>
  </r>
  <r>
    <x v="17"/>
  </r>
  <r>
    <x v="17"/>
  </r>
  <r>
    <x v="16"/>
  </r>
  <r>
    <x v="17"/>
  </r>
  <r>
    <x v="22"/>
  </r>
  <r>
    <x v="22"/>
  </r>
  <r>
    <x v="18"/>
  </r>
  <r>
    <x v="17"/>
  </r>
  <r>
    <x v="17"/>
  </r>
  <r>
    <x v="17"/>
  </r>
  <r>
    <x v="22"/>
  </r>
  <r>
    <x v="22"/>
  </r>
  <r>
    <x v="18"/>
  </r>
  <r>
    <x v="19"/>
  </r>
  <r>
    <x v="20"/>
  </r>
  <r>
    <x v="22"/>
  </r>
  <r>
    <x v="22"/>
  </r>
  <r>
    <x v="19"/>
  </r>
  <r>
    <x v="19"/>
  </r>
  <r>
    <x v="20"/>
  </r>
  <r>
    <x v="20"/>
  </r>
  <r>
    <x v="22"/>
  </r>
  <r>
    <x v="20"/>
  </r>
  <r>
    <x v="22"/>
  </r>
  <r>
    <x v="17"/>
  </r>
  <r>
    <x v="17"/>
  </r>
  <r>
    <x v="18"/>
  </r>
  <r>
    <x v="18"/>
  </r>
  <r>
    <x v="20"/>
  </r>
  <r>
    <x v="2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9"/>
  </r>
  <r>
    <x v="20"/>
  </r>
  <r>
    <x v="19"/>
  </r>
  <r>
    <x v="19"/>
  </r>
  <r>
    <x v="20"/>
  </r>
  <r>
    <x v="19"/>
  </r>
  <r>
    <x v="19"/>
  </r>
  <r>
    <x v="23"/>
  </r>
  <r>
    <x v="20"/>
  </r>
  <r>
    <x v="21"/>
  </r>
  <r>
    <x v="20"/>
  </r>
  <r>
    <x v="20"/>
  </r>
  <r>
    <x v="20"/>
  </r>
  <r>
    <x v="19"/>
  </r>
  <r>
    <x v="20"/>
  </r>
  <r>
    <x v="23"/>
  </r>
  <r>
    <x v="20"/>
  </r>
  <r>
    <x v="20"/>
  </r>
  <r>
    <x v="21"/>
  </r>
  <r>
    <x v="21"/>
  </r>
  <r>
    <x v="19"/>
  </r>
  <r>
    <x v="21"/>
  </r>
  <r>
    <x v="21"/>
  </r>
  <r>
    <x v="21"/>
  </r>
  <r>
    <x v="21"/>
  </r>
  <r>
    <x v="22"/>
  </r>
  <r>
    <x v="21"/>
  </r>
  <r>
    <x v="20"/>
  </r>
  <r>
    <x v="21"/>
  </r>
  <r>
    <x v="22"/>
  </r>
  <r>
    <x v="21"/>
  </r>
  <r>
    <x v="22"/>
  </r>
  <r>
    <x v="22"/>
  </r>
  <r>
    <x v="21"/>
  </r>
  <r>
    <x v="21"/>
  </r>
  <r>
    <x v="21"/>
  </r>
  <r>
    <x v="20"/>
  </r>
  <r>
    <x v="23"/>
  </r>
  <r>
    <x v="23"/>
  </r>
  <r>
    <x v="23"/>
  </r>
  <r>
    <x v="19"/>
  </r>
  <r>
    <x v="20"/>
  </r>
  <r>
    <x v="20"/>
  </r>
  <r>
    <x v="20"/>
  </r>
  <r>
    <x v="21"/>
  </r>
  <r>
    <x v="21"/>
  </r>
  <r>
    <x v="23"/>
  </r>
  <r>
    <x v="23"/>
  </r>
  <r>
    <x v="20"/>
  </r>
  <r>
    <x v="20"/>
  </r>
  <r>
    <x v="20"/>
  </r>
  <r>
    <x v="21"/>
  </r>
  <r>
    <x v="21"/>
  </r>
  <r>
    <x v="20"/>
  </r>
  <r>
    <x v="20"/>
  </r>
  <r>
    <x v="21"/>
  </r>
  <r>
    <x v="21"/>
  </r>
  <r>
    <x v="21"/>
  </r>
  <r>
    <x v="22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5"/>
  </r>
  <r>
    <x v="16"/>
  </r>
  <r>
    <x v="16"/>
  </r>
  <r>
    <x v="8"/>
  </r>
  <r>
    <x v="23"/>
  </r>
  <r>
    <x v="8"/>
  </r>
  <r>
    <x v="9"/>
  </r>
  <r>
    <x v="9"/>
  </r>
  <r>
    <x v="9"/>
  </r>
  <r>
    <x v="8"/>
  </r>
  <r>
    <x v="9"/>
  </r>
  <r>
    <x v="11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12"/>
  </r>
  <r>
    <x v="11"/>
  </r>
  <r>
    <x v="11"/>
  </r>
  <r>
    <x v="9"/>
  </r>
  <r>
    <x v="12"/>
  </r>
  <r>
    <x v="12"/>
  </r>
  <r>
    <x v="10"/>
  </r>
  <r>
    <x v="11"/>
  </r>
  <r>
    <x v="10"/>
  </r>
  <r>
    <x v="10"/>
  </r>
  <r>
    <x v="10"/>
  </r>
  <r>
    <x v="11"/>
  </r>
  <r>
    <x v="11"/>
  </r>
  <r>
    <x v="11"/>
  </r>
  <r>
    <x v="11"/>
  </r>
  <r>
    <x v="11"/>
  </r>
  <r>
    <x v="11"/>
  </r>
  <r>
    <x v="12"/>
  </r>
  <r>
    <x v="11"/>
  </r>
  <r>
    <x v="10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4"/>
  </r>
  <r>
    <x v="11"/>
  </r>
  <r>
    <x v="11"/>
  </r>
  <r>
    <x v="11"/>
  </r>
  <r>
    <x v="11"/>
  </r>
  <r>
    <x v="11"/>
  </r>
  <r>
    <x v="11"/>
  </r>
  <r>
    <x v="11"/>
  </r>
  <r>
    <x v="11"/>
  </r>
  <r>
    <x v="14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23"/>
  </r>
  <r>
    <x v="12"/>
  </r>
  <r>
    <x v="11"/>
  </r>
  <r>
    <x v="11"/>
  </r>
  <r>
    <x v="14"/>
  </r>
  <r>
    <x v="11"/>
  </r>
  <r>
    <x v="12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3"/>
  </r>
  <r>
    <x v="13"/>
  </r>
  <r>
    <x v="11"/>
  </r>
  <r>
    <x v="15"/>
  </r>
  <r>
    <x v="14"/>
  </r>
  <r>
    <x v="12"/>
  </r>
  <r>
    <x v="11"/>
  </r>
  <r>
    <x v="12"/>
  </r>
  <r>
    <x v="11"/>
  </r>
  <r>
    <x v="14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</pivotCacheRecords>
</file>

<file path=xl/pivotTables/_rels/pivotTable1.xml.rels><?xml version="1.0" encoding="UTF-8"?>
<Relationships xmlns="http://schemas.openxmlformats.org/package/2006/relationships"><Relationship Id="rId1" Type="http://schemas.openxmlformats.org/officeDocument/2006/relationships/pivotCacheDefinition" Target="../pivotCache/pivotCacheDefinition1.xml"/>
</Relationships>
</file>

<file path=xl/pivotTables/_rels/pivotTable2.xml.rels><?xml version="1.0" encoding="UTF-8"?>
<Relationships xmlns="http://schemas.openxmlformats.org/package/2006/relationships"><Relationship Id="rId1" Type="http://schemas.openxmlformats.org/officeDocument/2006/relationships/pivotCacheDefinition" Target="../pivotCache/pivotCacheDefinition2.xml"/>
</Relationships>
</file>

<file path=xl/pivotTables/_rels/pivotTable3.xml.rels><?xml version="1.0" encoding="UTF-8"?>
<Relationships xmlns="http://schemas.openxmlformats.org/package/2006/relationships"><Relationship Id="rId1" Type="http://schemas.openxmlformats.org/officeDocument/2006/relationships/pivotCacheDefinition" Target="../pivotCache/pivotCacheDefinition3.xml"/>
</Relationships>
</file>

<file path=xl/pivotTables/pivotTable1.xml><?xml version="1.0" encoding="utf-8"?>
<pivotTableDefinition xmlns="http://schemas.openxmlformats.org/spreadsheetml/2006/main" name="Répartition par modèle" cacheId="1" applyNumberFormats="0" applyBorderFormats="0" applyFontFormats="0" applyPatternFormats="0" applyAlignmentFormats="0" applyWidthHeightFormats="0" dataCaption="Values" useAutoFormatting="0" itemPrintTitles="1" indent="0" outline="0" outlineData="0" compact="0" compactData="0">
  <location ref="A1:B62" firstHeaderRow="1" firstDataRow="1" firstDataCol="1"/>
  <pivotFields count="6">
    <pivotField compact="0" showAll="0" outline="0"/>
    <pivotField axis="axisRow" dataField="1" compact="0" showAll="0" outline="0">
      <items count="6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t="default"/>
      </items>
    </pivotField>
    <pivotField compact="0" showAll="0" outline="0"/>
    <pivotField compact="0" showAll="0" outline="0"/>
    <pivotField compact="0" showAll="0" outline="0"/>
    <pivotField compact="0" showAll="0" outline="0"/>
  </pivotFields>
  <rowFields count="1">
    <field x="1"/>
  </rowFields>
  <dataFields count="1">
    <dataField name="COUNTA of Type" fld="1" subtotal="count" numFmtId="164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Répartition Géographique" cacheId="2" applyNumberFormats="0" applyBorderFormats="0" applyFontFormats="0" applyPatternFormats="0" applyAlignmentFormats="0" applyWidthHeightFormats="0" dataCaption="Values" useAutoFormatting="0" itemPrintTitles="1" indent="0" outline="0" outlineData="0" compact="0" compactData="0">
  <location ref="A1:B37" firstHeaderRow="1" firstDataRow="1" firstDataCol="1"/>
  <pivotFields count="1">
    <pivotField axis="axisRow" dataField="1" compact="0" showAll="0" outline="0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t="default"/>
      </items>
    </pivotField>
  </pivotFields>
  <rowFields count="1">
    <field x="0"/>
  </rowFields>
  <dataFields count="1">
    <dataField name="COUNTA of Origine" fld="0" subtotal="count" numFmtId="164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Répartition par Année" cacheId="3" applyNumberFormats="0" applyBorderFormats="0" applyFontFormats="0" applyPatternFormats="0" applyAlignmentFormats="0" applyWidthHeightFormats="0" dataCaption="Values" useAutoFormatting="0" itemPrintTitles="1" indent="0" outline="0" outlineData="0" compact="0" compactData="0">
  <location ref="A1:B26" firstHeaderRow="1" firstDataRow="1" firstDataCol="1"/>
  <pivotFields count="1">
    <pivotField axis="axisRow" dataField="1" compact="0" showAll="0" outline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</pivotFields>
  <rowFields count="1">
    <field x="0"/>
  </rowFields>
  <dataFields count="1">
    <dataField name="COUNTA of Année" fld="0" subtotal="count" numFmtId="164"/>
  </dataFields>
  <pivotTableStyleInfo name="PivotStyleLight16" showRowHeaders="1" showColHeaders="1" showRowStripes="0" showColStripes="0" showLastColumn="1"/>
</pivotTableDefinition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ivotTable" Target="../pivotTables/pivotTable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pivotTable" Target="../pivotTables/pivotTable2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ivotTable" Target="../pivotTables/pivotTable3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hyperlink" Target="http://www.thepenier-maserati-register.com/crbst_202.html" TargetMode="External"/><Relationship Id="rId2" Type="http://schemas.openxmlformats.org/officeDocument/2006/relationships/drawing" Target="../drawings/drawing3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hyperlink" Target="http://www.maserati-alfieri.co.uk/alfieri295.htm" TargetMode="External"/><Relationship Id="rId2" Type="http://schemas.openxmlformats.org/officeDocument/2006/relationships/drawing" Target="../drawings/drawing4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hyperlink" Target="http://www.maserati-alfieri.co.uk/alfieri291.htm" TargetMode="External"/><Relationship Id="rId2" Type="http://schemas.openxmlformats.org/officeDocument/2006/relationships/drawing" Target="../drawings/drawing8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hyperlink" Target="http://www.maserati-alfieri.co.uk/alfieri241.htm" TargetMode="External"/><Relationship Id="rId2" Type="http://schemas.openxmlformats.org/officeDocument/2006/relationships/hyperlink" Target="http://www.maserati-alfieri.co.uk/alfieri241.htm" TargetMode="External"/><Relationship Id="rId3" Type="http://schemas.openxmlformats.org/officeDocument/2006/relationships/hyperlink" Target="http://www.maserati-alfieri.co.uk/alfieri-ghiblicup-rhd.htm" TargetMode="External"/><Relationship Id="rId4" Type="http://schemas.openxmlformats.org/officeDocument/2006/relationships/drawing" Target="../drawings/drawing9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drawing" Target="../drawings/drawing10.x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hyperlink" Target="http://www.maserati-alfieri.co.uk/alfieri294.htm" TargetMode="External"/><Relationship Id="rId2" Type="http://schemas.openxmlformats.org/officeDocument/2006/relationships/hyperlink" Target="http://www.maserati-alfieri.co.uk/alfieri248.htm" TargetMode="External"/><Relationship Id="rId3" Type="http://schemas.openxmlformats.org/officeDocument/2006/relationships/drawing" Target="../drawings/drawing11.x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drawing" Target="../drawings/drawing1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3" activeCellId="0" sqref="B3"/>
    </sheetView>
  </sheetViews>
  <sheetFormatPr defaultColWidth="12.66015625" defaultRowHeight="12.75" zeroHeight="false" outlineLevelRow="0" outlineLevelCol="0"/>
  <cols>
    <col collapsed="false" customWidth="true" hidden="false" outlineLevel="0" max="1" min="1" style="0" width="15.13"/>
    <col collapsed="false" customWidth="true" hidden="false" outlineLevel="0" max="2" min="2" style="0" width="26.63"/>
    <col collapsed="false" customWidth="true" hidden="false" outlineLevel="0" max="3" min="3" style="0" width="46.5"/>
    <col collapsed="false" customWidth="true" hidden="false" outlineLevel="0" max="20" min="4" style="0" width="15.13"/>
  </cols>
  <sheetData>
    <row r="1" customFormat="false" ht="17.25" hidden="false" customHeight="true" outlineLevel="0" collapsed="false">
      <c r="B1" s="1" t="s">
        <v>0</v>
      </c>
      <c r="C1" s="2" t="n">
        <f aca="false">SUM(C5:C13)</f>
        <v>1204</v>
      </c>
    </row>
    <row r="2" customFormat="false" ht="12.75" hidden="false" customHeight="true" outlineLevel="0" collapsed="false">
      <c r="B2" s="1"/>
      <c r="C2" s="1"/>
    </row>
    <row r="3" customFormat="false" ht="12.75" hidden="false" customHeight="false" outlineLevel="0" collapsed="false">
      <c r="B3" s="3" t="s">
        <v>1</v>
      </c>
      <c r="C3" s="3" t="s">
        <v>2</v>
      </c>
    </row>
    <row r="4" customFormat="false" ht="12.75" hidden="false" customHeight="false" outlineLevel="0" collapsed="false">
      <c r="B4" s="4"/>
      <c r="C4" s="4"/>
    </row>
    <row r="5" customFormat="false" ht="26.25" hidden="false" customHeight="true" outlineLevel="0" collapsed="false">
      <c r="A5" s="5"/>
      <c r="B5" s="6" t="s">
        <v>3</v>
      </c>
      <c r="C5" s="6" t="n">
        <f aca="false">'Biturbo (ZAM331...)'!B1</f>
        <v>219</v>
      </c>
      <c r="D5" s="7"/>
    </row>
    <row r="6" customFormat="false" ht="26.25" hidden="false" customHeight="true" outlineLevel="0" collapsed="false">
      <c r="A6" s="5"/>
      <c r="B6" s="6" t="s">
        <v>4</v>
      </c>
      <c r="C6" s="6" t="n">
        <f aca="false">'22x (Coupés) (ZAM331...)'!B1</f>
        <v>145</v>
      </c>
      <c r="D6" s="7"/>
    </row>
    <row r="7" customFormat="false" ht="26.25" hidden="false" customHeight="true" outlineLevel="0" collapsed="false">
      <c r="A7" s="5"/>
      <c r="B7" s="6" t="s">
        <v>5</v>
      </c>
      <c r="C7" s="6" t="n">
        <f aca="false">'4xx (Berlines) (ZAM332...)'!B1</f>
        <v>150</v>
      </c>
      <c r="D7" s="7"/>
    </row>
    <row r="8" customFormat="false" ht="26.25" hidden="false" customHeight="true" outlineLevel="0" collapsed="false">
      <c r="A8" s="5"/>
      <c r="B8" s="6" t="s">
        <v>6</v>
      </c>
      <c r="C8" s="6" t="n">
        <f aca="false">'Spyders (ZAM333...)'!B1</f>
        <v>146</v>
      </c>
      <c r="D8" s="7"/>
    </row>
    <row r="9" customFormat="false" ht="26.25" hidden="false" customHeight="true" outlineLevel="0" collapsed="false">
      <c r="A9" s="5"/>
      <c r="B9" s="6" t="s">
        <v>7</v>
      </c>
      <c r="C9" s="6" t="n">
        <f aca="false">'228 (ZAM334...)'!B1</f>
        <v>20</v>
      </c>
      <c r="D9" s="7"/>
    </row>
    <row r="10" customFormat="false" ht="26.25" hidden="false" customHeight="true" outlineLevel="0" collapsed="false">
      <c r="A10" s="5"/>
      <c r="B10" s="6" t="s">
        <v>8</v>
      </c>
      <c r="C10" s="6" t="n">
        <f aca="false">'Ghibli (ZAM336...)'!B8</f>
        <v>118</v>
      </c>
      <c r="D10" s="7"/>
    </row>
    <row r="11" customFormat="false" ht="26.25" hidden="false" customHeight="true" outlineLevel="0" collapsed="false">
      <c r="A11" s="5"/>
      <c r="B11" s="6" t="s">
        <v>9</v>
      </c>
      <c r="C11" s="6" t="n">
        <f aca="false">'QP4 (ZAM337...)'!B4</f>
        <v>75</v>
      </c>
      <c r="D11" s="7"/>
    </row>
    <row r="12" customFormat="false" ht="26.25" hidden="false" customHeight="true" outlineLevel="0" collapsed="false">
      <c r="A12" s="5"/>
      <c r="B12" s="6" t="s">
        <v>10</v>
      </c>
      <c r="C12" s="6" t="n">
        <f aca="false">'3200GT (ZAM338...)'!B1</f>
        <v>209</v>
      </c>
      <c r="D12" s="7"/>
    </row>
    <row r="13" customFormat="false" ht="29.85" hidden="false" customHeight="true" outlineLevel="0" collapsed="false">
      <c r="A13" s="5"/>
      <c r="B13" s="6" t="s">
        <v>11</v>
      </c>
      <c r="C13" s="6" t="n">
        <f aca="false">'Karif, Shamal (ZAM339...)'!B1</f>
        <v>122</v>
      </c>
      <c r="D13" s="7"/>
    </row>
    <row r="14" customFormat="false" ht="12.75" hidden="false" customHeight="false" outlineLevel="0" collapsed="false">
      <c r="B14" s="8"/>
      <c r="C14" s="8"/>
    </row>
  </sheetData>
  <mergeCells count="2">
    <mergeCell ref="B1:B2"/>
    <mergeCell ref="C1:C2"/>
  </mergeCell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10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6015625" defaultRowHeight="12.75" zeroHeight="false" outlineLevelRow="0" outlineLevelCol="0"/>
  <cols>
    <col collapsed="false" customWidth="true" hidden="false" outlineLevel="0" max="55" min="1" style="0" width="15.13"/>
  </cols>
  <sheetData>
    <row r="1" customFormat="false" ht="12.75" hidden="false" customHeight="false" outlineLevel="0" collapsed="false">
      <c r="A1" s="9" t="s">
        <v>12</v>
      </c>
      <c r="B1" s="10" t="s">
        <v>13</v>
      </c>
    </row>
    <row r="2" customFormat="false" ht="12.75" hidden="false" customHeight="false" outlineLevel="0" collapsed="false">
      <c r="A2" s="11" t="n">
        <v>0</v>
      </c>
      <c r="B2" s="12" t="n">
        <v>359</v>
      </c>
    </row>
    <row r="3" customFormat="false" ht="12.75" hidden="false" customHeight="false" outlineLevel="0" collapsed="false">
      <c r="A3" s="13" t="n">
        <v>222</v>
      </c>
      <c r="B3" s="14" t="n">
        <v>21</v>
      </c>
    </row>
    <row r="4" customFormat="false" ht="12.75" hidden="false" customHeight="false" outlineLevel="0" collapsed="false">
      <c r="A4" s="13" t="n">
        <v>224</v>
      </c>
      <c r="B4" s="14" t="n">
        <v>41</v>
      </c>
    </row>
    <row r="5" customFormat="false" ht="12.75" hidden="false" customHeight="false" outlineLevel="0" collapsed="false">
      <c r="A5" s="13" t="n">
        <v>228</v>
      </c>
      <c r="B5" s="14" t="n">
        <v>15</v>
      </c>
    </row>
    <row r="6" customFormat="false" ht="12.75" hidden="false" customHeight="false" outlineLevel="0" collapsed="false">
      <c r="A6" s="13" t="n">
        <v>418</v>
      </c>
      <c r="B6" s="14" t="n">
        <v>1</v>
      </c>
    </row>
    <row r="7" customFormat="false" ht="12.75" hidden="false" customHeight="false" outlineLevel="0" collapsed="false">
      <c r="A7" s="13" t="n">
        <v>420</v>
      </c>
      <c r="B7" s="14" t="n">
        <v>7</v>
      </c>
    </row>
    <row r="8" customFormat="false" ht="12.75" hidden="false" customHeight="false" outlineLevel="0" collapsed="false">
      <c r="A8" s="13" t="n">
        <v>422</v>
      </c>
      <c r="B8" s="14" t="n">
        <v>11</v>
      </c>
    </row>
    <row r="9" customFormat="false" ht="12.75" hidden="false" customHeight="false" outlineLevel="0" collapsed="false">
      <c r="A9" s="13" t="n">
        <v>424</v>
      </c>
      <c r="B9" s="14" t="n">
        <v>24</v>
      </c>
    </row>
    <row r="10" customFormat="false" ht="12.75" hidden="false" customHeight="false" outlineLevel="0" collapsed="false">
      <c r="A10" s="13" t="n">
        <v>425</v>
      </c>
      <c r="B10" s="14" t="n">
        <v>6</v>
      </c>
    </row>
    <row r="11" customFormat="false" ht="12.75" hidden="false" customHeight="false" outlineLevel="0" collapsed="false">
      <c r="A11" s="13" t="n">
        <v>430</v>
      </c>
      <c r="B11" s="14" t="n">
        <v>43</v>
      </c>
    </row>
    <row r="12" customFormat="false" ht="12.75" hidden="false" customHeight="false" outlineLevel="0" collapsed="false">
      <c r="A12" s="13" t="s">
        <v>14</v>
      </c>
      <c r="B12" s="14" t="n">
        <v>12</v>
      </c>
    </row>
    <row r="13" customFormat="false" ht="12.75" hidden="false" customHeight="false" outlineLevel="0" collapsed="false">
      <c r="A13" s="13" t="s">
        <v>15</v>
      </c>
      <c r="B13" s="14" t="n">
        <v>12</v>
      </c>
    </row>
    <row r="14" customFormat="false" ht="12.75" hidden="false" customHeight="false" outlineLevel="0" collapsed="false">
      <c r="A14" s="13" t="s">
        <v>16</v>
      </c>
      <c r="B14" s="14" t="n">
        <v>4</v>
      </c>
    </row>
    <row r="15" customFormat="false" ht="12.75" hidden="false" customHeight="false" outlineLevel="0" collapsed="false">
      <c r="A15" s="13" t="s">
        <v>17</v>
      </c>
      <c r="B15" s="14" t="n">
        <v>19</v>
      </c>
    </row>
    <row r="16" customFormat="false" ht="12.75" hidden="false" customHeight="false" outlineLevel="0" collapsed="false">
      <c r="A16" s="13" t="s">
        <v>18</v>
      </c>
      <c r="B16" s="14" t="n">
        <v>38</v>
      </c>
    </row>
    <row r="17" customFormat="false" ht="12.75" hidden="false" customHeight="false" outlineLevel="0" collapsed="false">
      <c r="A17" s="13" t="s">
        <v>19</v>
      </c>
      <c r="B17" s="14" t="n">
        <v>7</v>
      </c>
    </row>
    <row r="18" customFormat="false" ht="12.75" hidden="false" customHeight="false" outlineLevel="0" collapsed="false">
      <c r="A18" s="13" t="s">
        <v>20</v>
      </c>
      <c r="B18" s="14" t="n">
        <v>7</v>
      </c>
    </row>
    <row r="19" customFormat="false" ht="12.75" hidden="false" customHeight="false" outlineLevel="0" collapsed="false">
      <c r="A19" s="13" t="s">
        <v>21</v>
      </c>
      <c r="B19" s="14" t="n">
        <v>1</v>
      </c>
    </row>
    <row r="20" customFormat="false" ht="12.75" hidden="false" customHeight="false" outlineLevel="0" collapsed="false">
      <c r="A20" s="13" t="s">
        <v>22</v>
      </c>
      <c r="B20" s="14" t="n">
        <v>5</v>
      </c>
    </row>
    <row r="21" customFormat="false" ht="12.75" hidden="false" customHeight="false" outlineLevel="0" collapsed="false">
      <c r="A21" s="13" t="s">
        <v>23</v>
      </c>
      <c r="B21" s="14" t="n">
        <v>4</v>
      </c>
    </row>
    <row r="22" customFormat="false" ht="12.75" hidden="false" customHeight="false" outlineLevel="0" collapsed="false">
      <c r="A22" s="13" t="s">
        <v>24</v>
      </c>
      <c r="B22" s="14" t="n">
        <v>4</v>
      </c>
    </row>
    <row r="23" customFormat="false" ht="12.75" hidden="false" customHeight="false" outlineLevel="0" collapsed="false">
      <c r="A23" s="13" t="s">
        <v>25</v>
      </c>
      <c r="B23" s="14" t="n">
        <v>6</v>
      </c>
    </row>
    <row r="24" customFormat="false" ht="12.75" hidden="false" customHeight="false" outlineLevel="0" collapsed="false">
      <c r="A24" s="13" t="s">
        <v>26</v>
      </c>
      <c r="B24" s="14" t="n">
        <v>47</v>
      </c>
    </row>
    <row r="25" customFormat="false" ht="12.75" hidden="false" customHeight="false" outlineLevel="0" collapsed="false">
      <c r="A25" s="13" t="s">
        <v>27</v>
      </c>
      <c r="B25" s="14" t="n">
        <v>59</v>
      </c>
    </row>
    <row r="26" customFormat="false" ht="12.75" hidden="false" customHeight="false" outlineLevel="0" collapsed="false">
      <c r="A26" s="13" t="s">
        <v>28</v>
      </c>
      <c r="B26" s="14" t="n">
        <v>11</v>
      </c>
    </row>
    <row r="27" customFormat="false" ht="12.75" hidden="false" customHeight="false" outlineLevel="0" collapsed="false">
      <c r="A27" s="13" t="s">
        <v>29</v>
      </c>
      <c r="B27" s="14" t="n">
        <v>1</v>
      </c>
    </row>
    <row r="28" customFormat="false" ht="12.75" hidden="false" customHeight="false" outlineLevel="0" collapsed="false">
      <c r="A28" s="13" t="s">
        <v>30</v>
      </c>
      <c r="B28" s="14" t="n">
        <v>1</v>
      </c>
    </row>
    <row r="29" customFormat="false" ht="12.75" hidden="false" customHeight="false" outlineLevel="0" collapsed="false">
      <c r="A29" s="13" t="s">
        <v>31</v>
      </c>
      <c r="B29" s="14" t="n">
        <v>12</v>
      </c>
    </row>
    <row r="30" customFormat="false" ht="12.75" hidden="false" customHeight="false" outlineLevel="0" collapsed="false">
      <c r="A30" s="13" t="s">
        <v>32</v>
      </c>
      <c r="B30" s="14" t="n">
        <v>25</v>
      </c>
    </row>
    <row r="31" customFormat="false" ht="12.75" hidden="false" customHeight="false" outlineLevel="0" collapsed="false">
      <c r="A31" s="13" t="s">
        <v>33</v>
      </c>
      <c r="B31" s="14" t="n">
        <v>7</v>
      </c>
    </row>
    <row r="32" customFormat="false" ht="12.75" hidden="false" customHeight="false" outlineLevel="0" collapsed="false">
      <c r="A32" s="13" t="s">
        <v>34</v>
      </c>
      <c r="B32" s="14" t="n">
        <v>28</v>
      </c>
    </row>
    <row r="33" customFormat="false" ht="12.75" hidden="false" customHeight="false" outlineLevel="0" collapsed="false">
      <c r="A33" s="13" t="s">
        <v>35</v>
      </c>
      <c r="B33" s="14" t="n">
        <v>7</v>
      </c>
    </row>
    <row r="34" customFormat="false" ht="12.75" hidden="false" customHeight="false" outlineLevel="0" collapsed="false">
      <c r="A34" s="13" t="s">
        <v>36</v>
      </c>
      <c r="B34" s="14" t="n">
        <v>1</v>
      </c>
    </row>
    <row r="35" customFormat="false" ht="12.75" hidden="false" customHeight="false" outlineLevel="0" collapsed="false">
      <c r="A35" s="13" t="s">
        <v>37</v>
      </c>
      <c r="B35" s="14" t="n">
        <v>1</v>
      </c>
    </row>
    <row r="36" customFormat="false" ht="12.75" hidden="false" customHeight="false" outlineLevel="0" collapsed="false">
      <c r="A36" s="13" t="s">
        <v>38</v>
      </c>
      <c r="B36" s="14" t="n">
        <v>11</v>
      </c>
    </row>
    <row r="37" customFormat="false" ht="12.75" hidden="false" customHeight="false" outlineLevel="0" collapsed="false">
      <c r="A37" s="13" t="s">
        <v>39</v>
      </c>
      <c r="B37" s="14" t="n">
        <v>10</v>
      </c>
    </row>
    <row r="38" customFormat="false" ht="12.75" hidden="false" customHeight="false" outlineLevel="0" collapsed="false">
      <c r="A38" s="13" t="s">
        <v>40</v>
      </c>
      <c r="B38" s="14" t="n">
        <v>10</v>
      </c>
    </row>
    <row r="39" customFormat="false" ht="12.75" hidden="false" customHeight="false" outlineLevel="0" collapsed="false">
      <c r="A39" s="13" t="s">
        <v>41</v>
      </c>
      <c r="B39" s="14" t="n">
        <v>1</v>
      </c>
    </row>
    <row r="40" customFormat="false" ht="12.75" hidden="false" customHeight="false" outlineLevel="0" collapsed="false">
      <c r="A40" s="13" t="s">
        <v>42</v>
      </c>
      <c r="B40" s="14" t="n">
        <v>1</v>
      </c>
    </row>
    <row r="41" customFormat="false" ht="12.75" hidden="false" customHeight="false" outlineLevel="0" collapsed="false">
      <c r="A41" s="13" t="s">
        <v>43</v>
      </c>
      <c r="B41" s="14" t="n">
        <v>9</v>
      </c>
    </row>
    <row r="42" customFormat="false" ht="12.75" hidden="false" customHeight="false" outlineLevel="0" collapsed="false">
      <c r="A42" s="13" t="s">
        <v>44</v>
      </c>
      <c r="B42" s="14" t="n">
        <v>27</v>
      </c>
    </row>
    <row r="43" customFormat="false" ht="12.75" hidden="false" customHeight="false" outlineLevel="0" collapsed="false">
      <c r="A43" s="13" t="s">
        <v>45</v>
      </c>
      <c r="B43" s="14" t="n">
        <v>8</v>
      </c>
    </row>
    <row r="44" customFormat="false" ht="12.75" hidden="false" customHeight="false" outlineLevel="0" collapsed="false">
      <c r="A44" s="13" t="s">
        <v>46</v>
      </c>
      <c r="B44" s="14" t="n">
        <v>10</v>
      </c>
    </row>
    <row r="45" customFormat="false" ht="12.75" hidden="false" customHeight="false" outlineLevel="0" collapsed="false">
      <c r="A45" s="13" t="s">
        <v>47</v>
      </c>
      <c r="B45" s="14" t="n">
        <v>9</v>
      </c>
    </row>
    <row r="46" customFormat="false" ht="12.75" hidden="false" customHeight="false" outlineLevel="0" collapsed="false">
      <c r="A46" s="13" t="s">
        <v>48</v>
      </c>
      <c r="B46" s="14" t="n">
        <v>3</v>
      </c>
    </row>
    <row r="47" customFormat="false" ht="12.75" hidden="false" customHeight="false" outlineLevel="0" collapsed="false">
      <c r="A47" s="13" t="s">
        <v>49</v>
      </c>
      <c r="B47" s="14" t="n">
        <v>8</v>
      </c>
    </row>
    <row r="48" customFormat="false" ht="12.75" hidden="false" customHeight="false" outlineLevel="0" collapsed="false">
      <c r="A48" s="13" t="s">
        <v>50</v>
      </c>
      <c r="B48" s="14" t="n">
        <v>11</v>
      </c>
    </row>
    <row r="49" customFormat="false" ht="12.75" hidden="false" customHeight="false" outlineLevel="0" collapsed="false">
      <c r="A49" s="13" t="s">
        <v>51</v>
      </c>
      <c r="B49" s="14" t="n">
        <v>13</v>
      </c>
    </row>
    <row r="50" customFormat="false" ht="12.75" hidden="false" customHeight="false" outlineLevel="0" collapsed="false">
      <c r="A50" s="13" t="s">
        <v>52</v>
      </c>
      <c r="B50" s="14" t="n">
        <v>78</v>
      </c>
    </row>
    <row r="51" customFormat="false" ht="12.75" hidden="false" customHeight="false" outlineLevel="0" collapsed="false">
      <c r="A51" s="13" t="s">
        <v>53</v>
      </c>
      <c r="B51" s="14" t="n">
        <v>26</v>
      </c>
    </row>
    <row r="52" customFormat="false" ht="12.75" hidden="false" customHeight="false" outlineLevel="0" collapsed="false">
      <c r="A52" s="13" t="s">
        <v>54</v>
      </c>
      <c r="B52" s="14" t="n">
        <v>1</v>
      </c>
    </row>
    <row r="53" customFormat="false" ht="12.75" hidden="false" customHeight="false" outlineLevel="0" collapsed="false">
      <c r="A53" s="13" t="s">
        <v>55</v>
      </c>
      <c r="B53" s="14" t="n">
        <v>4</v>
      </c>
    </row>
    <row r="54" customFormat="false" ht="12.75" hidden="false" customHeight="false" outlineLevel="0" collapsed="false">
      <c r="A54" s="13" t="s">
        <v>56</v>
      </c>
      <c r="B54" s="14" t="n">
        <v>9</v>
      </c>
    </row>
    <row r="55" customFormat="false" ht="12.75" hidden="false" customHeight="false" outlineLevel="0" collapsed="false">
      <c r="A55" s="13" t="s">
        <v>57</v>
      </c>
      <c r="B55" s="14" t="n">
        <v>43</v>
      </c>
    </row>
    <row r="56" customFormat="false" ht="12.75" hidden="false" customHeight="false" outlineLevel="0" collapsed="false">
      <c r="A56" s="13" t="s">
        <v>58</v>
      </c>
      <c r="B56" s="14" t="n">
        <v>1</v>
      </c>
    </row>
    <row r="57" customFormat="false" ht="12.75" hidden="false" customHeight="false" outlineLevel="0" collapsed="false">
      <c r="A57" s="13" t="s">
        <v>59</v>
      </c>
      <c r="B57" s="14" t="n">
        <v>15</v>
      </c>
    </row>
    <row r="58" customFormat="false" ht="12.75" hidden="false" customHeight="false" outlineLevel="0" collapsed="false">
      <c r="A58" s="13" t="s">
        <v>60</v>
      </c>
      <c r="B58" s="14" t="n">
        <v>6</v>
      </c>
    </row>
    <row r="59" customFormat="false" ht="12.75" hidden="false" customHeight="false" outlineLevel="0" collapsed="false">
      <c r="A59" s="13" t="s">
        <v>61</v>
      </c>
      <c r="B59" s="14" t="n">
        <v>1</v>
      </c>
    </row>
    <row r="60" customFormat="false" ht="12.75" hidden="false" customHeight="false" outlineLevel="0" collapsed="false">
      <c r="A60" s="13" t="s">
        <v>62</v>
      </c>
      <c r="B60" s="14" t="n">
        <v>22</v>
      </c>
    </row>
    <row r="61" customFormat="false" ht="12.75" hidden="false" customHeight="false" outlineLevel="0" collapsed="false">
      <c r="A61" s="13" t="s">
        <v>63</v>
      </c>
      <c r="B61" s="15" t="n">
        <v>11</v>
      </c>
    </row>
    <row r="62" customFormat="false" ht="12.75" hidden="false" customHeight="false" outlineLevel="0" collapsed="false">
      <c r="A62" s="16" t="s">
        <v>64</v>
      </c>
      <c r="B62" s="17" t="n">
        <v>1195</v>
      </c>
    </row>
    <row r="63" customFormat="false" ht="12.75" hidden="false" customHeight="false" outlineLevel="0" collapsed="false">
      <c r="A63" s="18"/>
      <c r="B63" s="18"/>
    </row>
    <row r="64" customFormat="false" ht="12.75" hidden="false" customHeight="false" outlineLevel="0" collapsed="false">
      <c r="A64" s="18"/>
      <c r="B64" s="18"/>
    </row>
    <row r="65" customFormat="false" ht="12.75" hidden="false" customHeight="false" outlineLevel="0" collapsed="false">
      <c r="A65" s="18"/>
      <c r="B65" s="18"/>
    </row>
    <row r="66" customFormat="false" ht="12.75" hidden="false" customHeight="false" outlineLevel="0" collapsed="false">
      <c r="A66" s="18"/>
      <c r="B66" s="18"/>
    </row>
    <row r="67" customFormat="false" ht="12.75" hidden="false" customHeight="false" outlineLevel="0" collapsed="false">
      <c r="A67" s="18"/>
      <c r="B67" s="18"/>
    </row>
    <row r="68" customFormat="false" ht="12.75" hidden="false" customHeight="false" outlineLevel="0" collapsed="false">
      <c r="A68" s="18"/>
      <c r="B68" s="18"/>
    </row>
    <row r="69" customFormat="false" ht="12.75" hidden="false" customHeight="false" outlineLevel="0" collapsed="false">
      <c r="A69" s="18"/>
      <c r="B69" s="18"/>
    </row>
    <row r="70" customFormat="false" ht="12.75" hidden="false" customHeight="false" outlineLevel="0" collapsed="false">
      <c r="A70" s="18"/>
      <c r="B70" s="18"/>
    </row>
    <row r="71" customFormat="false" ht="12.75" hidden="false" customHeight="false" outlineLevel="0" collapsed="false">
      <c r="A71" s="18"/>
      <c r="B71" s="18"/>
    </row>
    <row r="72" customFormat="false" ht="12.75" hidden="false" customHeight="false" outlineLevel="0" collapsed="false">
      <c r="A72" s="18"/>
      <c r="B72" s="18"/>
    </row>
    <row r="73" customFormat="false" ht="12.75" hidden="false" customHeight="false" outlineLevel="0" collapsed="false">
      <c r="A73" s="18"/>
      <c r="B73" s="18"/>
    </row>
    <row r="74" customFormat="false" ht="12.75" hidden="false" customHeight="false" outlineLevel="0" collapsed="false">
      <c r="A74" s="18"/>
      <c r="B74" s="18"/>
    </row>
    <row r="75" customFormat="false" ht="12.75" hidden="false" customHeight="false" outlineLevel="0" collapsed="false">
      <c r="A75" s="18"/>
      <c r="B75" s="18"/>
    </row>
    <row r="76" customFormat="false" ht="12.75" hidden="false" customHeight="false" outlineLevel="0" collapsed="false">
      <c r="A76" s="18"/>
      <c r="B76" s="18"/>
    </row>
    <row r="77" customFormat="false" ht="12.75" hidden="false" customHeight="false" outlineLevel="0" collapsed="false">
      <c r="A77" s="18"/>
      <c r="B77" s="18"/>
    </row>
    <row r="78" customFormat="false" ht="12.75" hidden="false" customHeight="false" outlineLevel="0" collapsed="false">
      <c r="A78" s="18"/>
      <c r="B78" s="18"/>
    </row>
    <row r="79" customFormat="false" ht="12.75" hidden="false" customHeight="false" outlineLevel="0" collapsed="false">
      <c r="A79" s="18"/>
      <c r="B79" s="18"/>
    </row>
    <row r="80" customFormat="false" ht="12.75" hidden="false" customHeight="false" outlineLevel="0" collapsed="false">
      <c r="A80" s="18"/>
      <c r="B80" s="18"/>
    </row>
    <row r="81" customFormat="false" ht="12.75" hidden="false" customHeight="false" outlineLevel="0" collapsed="false">
      <c r="A81" s="18"/>
      <c r="B81" s="18"/>
    </row>
    <row r="82" customFormat="false" ht="12.75" hidden="false" customHeight="false" outlineLevel="0" collapsed="false">
      <c r="A82" s="18"/>
      <c r="B82" s="18"/>
    </row>
    <row r="83" customFormat="false" ht="12.75" hidden="false" customHeight="false" outlineLevel="0" collapsed="false">
      <c r="A83" s="18"/>
      <c r="B83" s="18"/>
    </row>
    <row r="84" customFormat="false" ht="12.75" hidden="false" customHeight="false" outlineLevel="0" collapsed="false">
      <c r="A84" s="18"/>
      <c r="B84" s="18"/>
    </row>
    <row r="85" customFormat="false" ht="12.75" hidden="false" customHeight="false" outlineLevel="0" collapsed="false">
      <c r="A85" s="18"/>
      <c r="B85" s="18"/>
    </row>
    <row r="86" customFormat="false" ht="12.75" hidden="false" customHeight="false" outlineLevel="0" collapsed="false">
      <c r="A86" s="18"/>
      <c r="B86" s="18"/>
    </row>
    <row r="87" customFormat="false" ht="12.75" hidden="false" customHeight="false" outlineLevel="0" collapsed="false">
      <c r="A87" s="18"/>
      <c r="B87" s="18"/>
    </row>
    <row r="88" customFormat="false" ht="12.75" hidden="false" customHeight="false" outlineLevel="0" collapsed="false">
      <c r="A88" s="18"/>
      <c r="B88" s="18"/>
    </row>
    <row r="89" customFormat="false" ht="12.75" hidden="false" customHeight="false" outlineLevel="0" collapsed="false">
      <c r="A89" s="18"/>
      <c r="B89" s="18"/>
    </row>
    <row r="90" customFormat="false" ht="12.75" hidden="false" customHeight="false" outlineLevel="0" collapsed="false">
      <c r="A90" s="18"/>
      <c r="B90" s="18"/>
    </row>
    <row r="91" customFormat="false" ht="12.75" hidden="false" customHeight="false" outlineLevel="0" collapsed="false">
      <c r="A91" s="18"/>
      <c r="B91" s="18"/>
    </row>
    <row r="92" customFormat="false" ht="12.75" hidden="false" customHeight="false" outlineLevel="0" collapsed="false">
      <c r="A92" s="18"/>
      <c r="B92" s="18"/>
    </row>
    <row r="93" customFormat="false" ht="12.75" hidden="false" customHeight="false" outlineLevel="0" collapsed="false">
      <c r="A93" s="18"/>
      <c r="B93" s="18"/>
    </row>
    <row r="94" customFormat="false" ht="12.75" hidden="false" customHeight="false" outlineLevel="0" collapsed="false">
      <c r="A94" s="18"/>
      <c r="B94" s="18"/>
    </row>
    <row r="95" customFormat="false" ht="12.75" hidden="false" customHeight="false" outlineLevel="0" collapsed="false">
      <c r="A95" s="18"/>
      <c r="B95" s="18"/>
    </row>
    <row r="96" customFormat="false" ht="12.75" hidden="false" customHeight="false" outlineLevel="0" collapsed="false">
      <c r="A96" s="18"/>
      <c r="B96" s="18"/>
    </row>
    <row r="97" customFormat="false" ht="12.75" hidden="false" customHeight="false" outlineLevel="0" collapsed="false">
      <c r="A97" s="18"/>
      <c r="B97" s="18"/>
    </row>
    <row r="98" customFormat="false" ht="12.75" hidden="false" customHeight="false" outlineLevel="0" collapsed="false">
      <c r="A98" s="18"/>
      <c r="B98" s="18"/>
    </row>
    <row r="99" customFormat="false" ht="12.75" hidden="false" customHeight="false" outlineLevel="0" collapsed="false">
      <c r="A99" s="18"/>
      <c r="B99" s="18"/>
    </row>
    <row r="100" customFormat="false" ht="12.75" hidden="false" customHeight="false" outlineLevel="0" collapsed="false">
      <c r="A100" s="18"/>
      <c r="B100" s="18"/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3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6015625" defaultRowHeight="12.75" zeroHeight="false" outlineLevelRow="0" outlineLevelCol="0"/>
  <cols>
    <col collapsed="false" customWidth="true" hidden="false" outlineLevel="0" max="20" min="1" style="0" width="15.13"/>
  </cols>
  <sheetData>
    <row r="1" customFormat="false" ht="12.75" hidden="false" customHeight="false" outlineLevel="0" collapsed="false">
      <c r="A1" s="9" t="s">
        <v>65</v>
      </c>
      <c r="B1" s="10" t="s">
        <v>66</v>
      </c>
    </row>
    <row r="2" customFormat="false" ht="12.75" hidden="false" customHeight="false" outlineLevel="0" collapsed="false">
      <c r="A2" s="11" t="n">
        <v>0</v>
      </c>
      <c r="B2" s="12" t="n">
        <v>360</v>
      </c>
    </row>
    <row r="3" customFormat="false" ht="12.75" hidden="false" customHeight="false" outlineLevel="0" collapsed="false">
      <c r="A3" s="13" t="s">
        <v>67</v>
      </c>
      <c r="B3" s="14" t="n">
        <v>22</v>
      </c>
    </row>
    <row r="4" customFormat="false" ht="12.75" hidden="false" customHeight="false" outlineLevel="0" collapsed="false">
      <c r="A4" s="13" t="s">
        <v>68</v>
      </c>
      <c r="B4" s="14" t="n">
        <v>2</v>
      </c>
    </row>
    <row r="5" customFormat="false" ht="12.75" hidden="false" customHeight="false" outlineLevel="0" collapsed="false">
      <c r="A5" s="13" t="s">
        <v>69</v>
      </c>
      <c r="B5" s="14" t="n">
        <v>63</v>
      </c>
    </row>
    <row r="6" customFormat="false" ht="12.75" hidden="false" customHeight="false" outlineLevel="0" collapsed="false">
      <c r="A6" s="13" t="s">
        <v>70</v>
      </c>
      <c r="B6" s="14" t="n">
        <v>23</v>
      </c>
    </row>
    <row r="7" customFormat="false" ht="12.75" hidden="false" customHeight="false" outlineLevel="0" collapsed="false">
      <c r="A7" s="13" t="s">
        <v>71</v>
      </c>
      <c r="B7" s="14" t="n">
        <v>3</v>
      </c>
    </row>
    <row r="8" customFormat="false" ht="12.75" hidden="false" customHeight="false" outlineLevel="0" collapsed="false">
      <c r="A8" s="13" t="s">
        <v>72</v>
      </c>
      <c r="B8" s="14" t="n">
        <v>29</v>
      </c>
    </row>
    <row r="9" customFormat="false" ht="12.75" hidden="false" customHeight="false" outlineLevel="0" collapsed="false">
      <c r="A9" s="13" t="s">
        <v>73</v>
      </c>
      <c r="B9" s="14" t="n">
        <v>4</v>
      </c>
    </row>
    <row r="10" customFormat="false" ht="12.75" hidden="false" customHeight="false" outlineLevel="0" collapsed="false">
      <c r="A10" s="13" t="s">
        <v>74</v>
      </c>
      <c r="B10" s="14" t="n">
        <v>2</v>
      </c>
    </row>
    <row r="11" customFormat="false" ht="12.75" hidden="false" customHeight="false" outlineLevel="0" collapsed="false">
      <c r="A11" s="13" t="s">
        <v>75</v>
      </c>
      <c r="B11" s="14" t="n">
        <v>2</v>
      </c>
    </row>
    <row r="12" customFormat="false" ht="12.75" hidden="false" customHeight="false" outlineLevel="0" collapsed="false">
      <c r="A12" s="13" t="s">
        <v>76</v>
      </c>
      <c r="B12" s="14" t="n">
        <v>1</v>
      </c>
    </row>
    <row r="13" customFormat="false" ht="12.75" hidden="false" customHeight="false" outlineLevel="0" collapsed="false">
      <c r="A13" s="13" t="s">
        <v>77</v>
      </c>
      <c r="B13" s="14" t="n">
        <v>12</v>
      </c>
    </row>
    <row r="14" customFormat="false" ht="12.75" hidden="false" customHeight="false" outlineLevel="0" collapsed="false">
      <c r="A14" s="13" t="s">
        <v>78</v>
      </c>
      <c r="B14" s="14" t="n">
        <v>178</v>
      </c>
    </row>
    <row r="15" customFormat="false" ht="12.75" hidden="false" customHeight="false" outlineLevel="0" collapsed="false">
      <c r="A15" s="13" t="s">
        <v>79</v>
      </c>
      <c r="B15" s="14" t="n">
        <v>3</v>
      </c>
    </row>
    <row r="16" customFormat="false" ht="12.75" hidden="false" customHeight="false" outlineLevel="0" collapsed="false">
      <c r="A16" s="13" t="s">
        <v>80</v>
      </c>
      <c r="B16" s="14" t="n">
        <v>1</v>
      </c>
    </row>
    <row r="17" customFormat="false" ht="12.75" hidden="false" customHeight="false" outlineLevel="0" collapsed="false">
      <c r="A17" s="13" t="s">
        <v>81</v>
      </c>
      <c r="B17" s="14" t="n">
        <v>105</v>
      </c>
    </row>
    <row r="18" customFormat="false" ht="12.75" hidden="false" customHeight="false" outlineLevel="0" collapsed="false">
      <c r="A18" s="13" t="s">
        <v>82</v>
      </c>
      <c r="B18" s="14" t="n">
        <v>2</v>
      </c>
    </row>
    <row r="19" customFormat="false" ht="12.75" hidden="false" customHeight="false" outlineLevel="0" collapsed="false">
      <c r="A19" s="13" t="s">
        <v>83</v>
      </c>
      <c r="B19" s="14" t="n">
        <v>1</v>
      </c>
    </row>
    <row r="20" customFormat="false" ht="12.75" hidden="false" customHeight="false" outlineLevel="0" collapsed="false">
      <c r="A20" s="13" t="s">
        <v>84</v>
      </c>
      <c r="B20" s="14" t="n">
        <v>73</v>
      </c>
    </row>
    <row r="21" customFormat="false" ht="12.75" hidden="false" customHeight="false" outlineLevel="0" collapsed="false">
      <c r="A21" s="13" t="s">
        <v>85</v>
      </c>
      <c r="B21" s="14" t="n">
        <v>41</v>
      </c>
    </row>
    <row r="22" customFormat="false" ht="12.75" hidden="false" customHeight="false" outlineLevel="0" collapsed="false">
      <c r="A22" s="13" t="s">
        <v>86</v>
      </c>
      <c r="B22" s="14" t="n">
        <v>1</v>
      </c>
    </row>
    <row r="23" customFormat="false" ht="12.75" hidden="false" customHeight="false" outlineLevel="0" collapsed="false">
      <c r="A23" s="13" t="s">
        <v>87</v>
      </c>
      <c r="B23" s="14" t="n">
        <v>1</v>
      </c>
    </row>
    <row r="24" customFormat="false" ht="12.75" hidden="false" customHeight="false" outlineLevel="0" collapsed="false">
      <c r="A24" s="13" t="s">
        <v>88</v>
      </c>
      <c r="B24" s="14" t="n">
        <v>6</v>
      </c>
    </row>
    <row r="25" customFormat="false" ht="12.75" hidden="false" customHeight="false" outlineLevel="0" collapsed="false">
      <c r="A25" s="13" t="s">
        <v>89</v>
      </c>
      <c r="B25" s="14" t="n">
        <v>1</v>
      </c>
    </row>
    <row r="26" customFormat="false" ht="12.75" hidden="false" customHeight="false" outlineLevel="0" collapsed="false">
      <c r="A26" s="13" t="s">
        <v>90</v>
      </c>
      <c r="B26" s="14" t="n">
        <v>5</v>
      </c>
    </row>
    <row r="27" customFormat="false" ht="12.75" hidden="false" customHeight="false" outlineLevel="0" collapsed="false">
      <c r="A27" s="13" t="s">
        <v>91</v>
      </c>
      <c r="B27" s="14" t="n">
        <v>3</v>
      </c>
    </row>
    <row r="28" customFormat="false" ht="12.75" hidden="false" customHeight="false" outlineLevel="0" collapsed="false">
      <c r="A28" s="13" t="s">
        <v>92</v>
      </c>
      <c r="B28" s="14" t="n">
        <v>1</v>
      </c>
    </row>
    <row r="29" customFormat="false" ht="12.75" hidden="false" customHeight="false" outlineLevel="0" collapsed="false">
      <c r="A29" s="13" t="s">
        <v>93</v>
      </c>
      <c r="B29" s="14" t="n">
        <v>7</v>
      </c>
    </row>
    <row r="30" customFormat="false" ht="12.75" hidden="false" customHeight="false" outlineLevel="0" collapsed="false">
      <c r="A30" s="13" t="s">
        <v>94</v>
      </c>
      <c r="B30" s="14" t="n">
        <v>44</v>
      </c>
    </row>
    <row r="31" customFormat="false" ht="12.75" hidden="false" customHeight="false" outlineLevel="0" collapsed="false">
      <c r="A31" s="13" t="s">
        <v>95</v>
      </c>
      <c r="B31" s="14" t="n">
        <v>1</v>
      </c>
    </row>
    <row r="32" customFormat="false" ht="12.75" hidden="false" customHeight="false" outlineLevel="0" collapsed="false">
      <c r="A32" s="13" t="s">
        <v>96</v>
      </c>
      <c r="B32" s="14" t="n">
        <v>2</v>
      </c>
    </row>
    <row r="33" customFormat="false" ht="12.75" hidden="false" customHeight="false" outlineLevel="0" collapsed="false">
      <c r="A33" s="13" t="s">
        <v>97</v>
      </c>
      <c r="B33" s="14" t="n">
        <v>68</v>
      </c>
    </row>
    <row r="34" customFormat="false" ht="12.75" hidden="false" customHeight="false" outlineLevel="0" collapsed="false">
      <c r="A34" s="13" t="s">
        <v>98</v>
      </c>
      <c r="B34" s="14" t="n">
        <v>5</v>
      </c>
    </row>
    <row r="35" customFormat="false" ht="12.75" hidden="false" customHeight="false" outlineLevel="0" collapsed="false">
      <c r="A35" s="13" t="s">
        <v>99</v>
      </c>
      <c r="B35" s="14" t="n">
        <v>112</v>
      </c>
    </row>
    <row r="36" customFormat="false" ht="12.75" hidden="false" customHeight="false" outlineLevel="0" collapsed="false">
      <c r="A36" s="13" t="s">
        <v>63</v>
      </c>
      <c r="B36" s="15" t="n">
        <v>11</v>
      </c>
    </row>
    <row r="37" customFormat="false" ht="12.75" hidden="false" customHeight="true" outlineLevel="0" collapsed="false">
      <c r="A37" s="16" t="s">
        <v>64</v>
      </c>
      <c r="B37" s="17" t="n">
        <v>1195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2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6015625" defaultRowHeight="12.75" zeroHeight="false" outlineLevelRow="0" outlineLevelCol="0"/>
  <cols>
    <col collapsed="false" customWidth="true" hidden="false" outlineLevel="0" max="20" min="1" style="0" width="15.13"/>
  </cols>
  <sheetData>
    <row r="1" customFormat="false" ht="12.75" hidden="false" customHeight="false" outlineLevel="0" collapsed="false">
      <c r="A1" s="9" t="s">
        <v>100</v>
      </c>
      <c r="B1" s="10" t="s">
        <v>101</v>
      </c>
    </row>
    <row r="2" customFormat="false" ht="12.75" hidden="false" customHeight="false" outlineLevel="0" collapsed="false">
      <c r="A2" s="11" t="n">
        <v>0</v>
      </c>
      <c r="B2" s="12" t="n">
        <v>359</v>
      </c>
    </row>
    <row r="3" customFormat="false" ht="12.75" hidden="false" customHeight="false" outlineLevel="0" collapsed="false">
      <c r="A3" s="13" t="n">
        <v>1981</v>
      </c>
      <c r="B3" s="14" t="n">
        <v>1</v>
      </c>
    </row>
    <row r="4" customFormat="false" ht="12.75" hidden="false" customHeight="false" outlineLevel="0" collapsed="false">
      <c r="A4" s="13" t="n">
        <v>1982</v>
      </c>
      <c r="B4" s="14" t="n">
        <v>6</v>
      </c>
    </row>
    <row r="5" customFormat="false" ht="12.75" hidden="false" customHeight="false" outlineLevel="0" collapsed="false">
      <c r="A5" s="13" t="n">
        <v>1983</v>
      </c>
      <c r="B5" s="14" t="n">
        <v>13</v>
      </c>
    </row>
    <row r="6" customFormat="false" ht="12.75" hidden="false" customHeight="false" outlineLevel="0" collapsed="false">
      <c r="A6" s="13" t="n">
        <v>1984</v>
      </c>
      <c r="B6" s="14" t="n">
        <v>50</v>
      </c>
    </row>
    <row r="7" customFormat="false" ht="12.75" hidden="false" customHeight="false" outlineLevel="0" collapsed="false">
      <c r="A7" s="13" t="n">
        <v>1985</v>
      </c>
      <c r="B7" s="14" t="n">
        <v>57</v>
      </c>
    </row>
    <row r="8" customFormat="false" ht="12.75" hidden="false" customHeight="false" outlineLevel="0" collapsed="false">
      <c r="A8" s="13" t="n">
        <v>1986</v>
      </c>
      <c r="B8" s="14" t="n">
        <v>51</v>
      </c>
    </row>
    <row r="9" customFormat="false" ht="12.75" hidden="false" customHeight="false" outlineLevel="0" collapsed="false">
      <c r="A9" s="13" t="n">
        <v>1987</v>
      </c>
      <c r="B9" s="14" t="n">
        <v>59</v>
      </c>
    </row>
    <row r="10" customFormat="false" ht="12.75" hidden="false" customHeight="false" outlineLevel="0" collapsed="false">
      <c r="A10" s="13" t="n">
        <v>1988</v>
      </c>
      <c r="B10" s="14" t="n">
        <v>52</v>
      </c>
    </row>
    <row r="11" customFormat="false" ht="12.75" hidden="false" customHeight="false" outlineLevel="0" collapsed="false">
      <c r="A11" s="13" t="n">
        <v>1989</v>
      </c>
      <c r="B11" s="14" t="n">
        <v>92</v>
      </c>
    </row>
    <row r="12" customFormat="false" ht="12.75" hidden="false" customHeight="false" outlineLevel="0" collapsed="false">
      <c r="A12" s="13" t="n">
        <v>1990</v>
      </c>
      <c r="B12" s="14" t="n">
        <v>56</v>
      </c>
    </row>
    <row r="13" customFormat="false" ht="12.75" hidden="false" customHeight="false" outlineLevel="0" collapsed="false">
      <c r="A13" s="13" t="n">
        <v>1991</v>
      </c>
      <c r="B13" s="14" t="n">
        <v>108</v>
      </c>
    </row>
    <row r="14" customFormat="false" ht="12.75" hidden="false" customHeight="false" outlineLevel="0" collapsed="false">
      <c r="A14" s="13" t="n">
        <v>1992</v>
      </c>
      <c r="B14" s="14" t="n">
        <v>57</v>
      </c>
    </row>
    <row r="15" customFormat="false" ht="12.75" hidden="false" customHeight="false" outlineLevel="0" collapsed="false">
      <c r="A15" s="13" t="n">
        <v>1993</v>
      </c>
      <c r="B15" s="14" t="n">
        <v>26</v>
      </c>
    </row>
    <row r="16" customFormat="false" ht="12.75" hidden="false" customHeight="false" outlineLevel="0" collapsed="false">
      <c r="A16" s="13" t="n">
        <v>1994</v>
      </c>
      <c r="B16" s="14" t="n">
        <v>41</v>
      </c>
    </row>
    <row r="17" customFormat="false" ht="12.75" hidden="false" customHeight="false" outlineLevel="0" collapsed="false">
      <c r="A17" s="13" t="n">
        <v>1995</v>
      </c>
      <c r="B17" s="14" t="n">
        <v>21</v>
      </c>
    </row>
    <row r="18" customFormat="false" ht="12.75" hidden="false" customHeight="false" outlineLevel="0" collapsed="false">
      <c r="A18" s="13" t="n">
        <v>1996</v>
      </c>
      <c r="B18" s="14" t="n">
        <v>22</v>
      </c>
    </row>
    <row r="19" customFormat="false" ht="12.75" hidden="false" customHeight="false" outlineLevel="0" collapsed="false">
      <c r="A19" s="13" t="n">
        <v>1997</v>
      </c>
      <c r="B19" s="14" t="n">
        <v>21</v>
      </c>
    </row>
    <row r="20" customFormat="false" ht="12.75" hidden="false" customHeight="false" outlineLevel="0" collapsed="false">
      <c r="A20" s="13" t="n">
        <v>1998</v>
      </c>
      <c r="B20" s="14" t="n">
        <v>9</v>
      </c>
    </row>
    <row r="21" customFormat="false" ht="12.75" hidden="false" customHeight="false" outlineLevel="0" collapsed="false">
      <c r="A21" s="13" t="n">
        <v>1999</v>
      </c>
      <c r="B21" s="14" t="n">
        <v>13</v>
      </c>
    </row>
    <row r="22" customFormat="false" ht="12.75" hidden="false" customHeight="false" outlineLevel="0" collapsed="false">
      <c r="A22" s="13" t="n">
        <v>2000</v>
      </c>
      <c r="B22" s="14" t="n">
        <v>25</v>
      </c>
    </row>
    <row r="23" customFormat="false" ht="12.75" hidden="false" customHeight="false" outlineLevel="0" collapsed="false">
      <c r="A23" s="13" t="n">
        <v>2001</v>
      </c>
      <c r="B23" s="14" t="n">
        <v>20</v>
      </c>
    </row>
    <row r="24" customFormat="false" ht="12.75" hidden="false" customHeight="false" outlineLevel="0" collapsed="false">
      <c r="A24" s="13" t="s">
        <v>67</v>
      </c>
      <c r="B24" s="14" t="n">
        <v>25</v>
      </c>
    </row>
    <row r="25" customFormat="false" ht="12.75" hidden="false" customHeight="false" outlineLevel="0" collapsed="false">
      <c r="A25" s="13" t="s">
        <v>63</v>
      </c>
      <c r="B25" s="15" t="n">
        <v>11</v>
      </c>
    </row>
    <row r="26" customFormat="false" ht="12.75" hidden="false" customHeight="true" outlineLevel="0" collapsed="false">
      <c r="A26" s="16" t="s">
        <v>64</v>
      </c>
      <c r="B26" s="17" t="n">
        <v>1195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T102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3" topLeftCell="A163" activePane="bottomLeft" state="frozen"/>
      <selection pane="topLeft" activeCell="A1" activeCellId="0" sqref="A1"/>
      <selection pane="bottomLeft" activeCell="G114" activeCellId="0" sqref="G114"/>
    </sheetView>
  </sheetViews>
  <sheetFormatPr defaultColWidth="12.66015625" defaultRowHeight="12.75" zeroHeight="false" outlineLevelRow="0" outlineLevelCol="0"/>
  <cols>
    <col collapsed="false" customWidth="true" hidden="false" outlineLevel="0" max="1" min="1" style="0" width="15.13"/>
    <col collapsed="false" customWidth="true" hidden="false" outlineLevel="0" max="2" min="2" style="0" width="28.76"/>
    <col collapsed="false" customWidth="true" hidden="false" outlineLevel="0" max="3" min="3" style="0" width="15.13"/>
    <col collapsed="false" customWidth="true" hidden="false" outlineLevel="0" max="4" min="4" style="0" width="17.13"/>
    <col collapsed="false" customWidth="true" hidden="false" outlineLevel="0" max="5" min="5" style="0" width="18.89"/>
    <col collapsed="false" customWidth="true" hidden="false" outlineLevel="0" max="20" min="6" style="0" width="15.13"/>
  </cols>
  <sheetData>
    <row r="1" customFormat="false" ht="49.5" hidden="false" customHeight="true" outlineLevel="0" collapsed="false">
      <c r="A1" s="5"/>
      <c r="B1" s="19" t="n">
        <f aca="false">SUM(F4:F361)</f>
        <v>219</v>
      </c>
      <c r="C1" s="20" t="s">
        <v>2</v>
      </c>
      <c r="D1" s="20"/>
      <c r="E1" s="20"/>
      <c r="F1" s="7"/>
    </row>
    <row r="2" customFormat="false" ht="12.75" hidden="false" customHeight="true" outlineLevel="0" collapsed="false">
      <c r="A2" s="21" t="s">
        <v>102</v>
      </c>
      <c r="B2" s="21"/>
      <c r="C2" s="22" t="s">
        <v>103</v>
      </c>
      <c r="D2" s="22"/>
      <c r="E2" s="22"/>
      <c r="F2" s="7"/>
    </row>
    <row r="3" customFormat="false" ht="12.75" hidden="false" customHeight="false" outlineLevel="0" collapsed="false">
      <c r="A3" s="23" t="s">
        <v>104</v>
      </c>
      <c r="B3" s="23" t="s">
        <v>105</v>
      </c>
      <c r="C3" s="24" t="s">
        <v>100</v>
      </c>
      <c r="D3" s="24" t="s">
        <v>106</v>
      </c>
      <c r="E3" s="24" t="s">
        <v>107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</row>
    <row r="4" customFormat="false" ht="12.75" hidden="false" customHeight="false" outlineLevel="0" collapsed="false">
      <c r="A4" s="18" t="s">
        <v>26</v>
      </c>
      <c r="B4" s="18" t="s">
        <v>108</v>
      </c>
      <c r="C4" s="26" t="n">
        <v>1981</v>
      </c>
      <c r="D4" s="18" t="s">
        <v>67</v>
      </c>
      <c r="E4" s="18" t="s">
        <v>81</v>
      </c>
      <c r="F4" s="18" t="n">
        <f aca="false">IF(B4&lt;&gt;"",1,0)</f>
        <v>1</v>
      </c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</row>
    <row r="5" customFormat="false" ht="12.75" hidden="false" customHeight="false" outlineLevel="0" collapsed="false">
      <c r="A5" s="18" t="s">
        <v>26</v>
      </c>
      <c r="B5" s="18" t="s">
        <v>109</v>
      </c>
      <c r="C5" s="18" t="n">
        <v>1982</v>
      </c>
      <c r="D5" s="18" t="s">
        <v>110</v>
      </c>
      <c r="E5" s="18"/>
      <c r="F5" s="18" t="n">
        <v>1</v>
      </c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</row>
    <row r="6" customFormat="false" ht="12.75" hidden="false" customHeight="false" outlineLevel="0" collapsed="false">
      <c r="A6" s="18" t="s">
        <v>27</v>
      </c>
      <c r="B6" s="18" t="s">
        <v>111</v>
      </c>
      <c r="C6" s="18" t="n">
        <v>1982</v>
      </c>
      <c r="D6" s="18" t="s">
        <v>112</v>
      </c>
      <c r="E6" s="18" t="s">
        <v>81</v>
      </c>
      <c r="F6" s="18" t="n">
        <f aca="false">IF(B6&lt;&gt;"",1,0)</f>
        <v>1</v>
      </c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 customFormat="false" ht="12.75" hidden="false" customHeight="false" outlineLevel="0" collapsed="false">
      <c r="A7" s="18" t="s">
        <v>26</v>
      </c>
      <c r="B7" s="18" t="s">
        <v>113</v>
      </c>
      <c r="C7" s="18" t="n">
        <v>1982</v>
      </c>
      <c r="D7" s="18" t="s">
        <v>114</v>
      </c>
      <c r="E7" s="18" t="s">
        <v>69</v>
      </c>
      <c r="F7" s="18" t="n">
        <f aca="false">IF(B7&lt;&gt;"",1,0)</f>
        <v>1</v>
      </c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customFormat="false" ht="12.75" hidden="false" customHeight="false" outlineLevel="0" collapsed="false">
      <c r="A8" s="18" t="s">
        <v>26</v>
      </c>
      <c r="B8" s="18" t="s">
        <v>115</v>
      </c>
      <c r="C8" s="18" t="n">
        <v>1982</v>
      </c>
      <c r="D8" s="18" t="s">
        <v>116</v>
      </c>
      <c r="E8" s="18" t="s">
        <v>81</v>
      </c>
      <c r="F8" s="18" t="n">
        <f aca="false">IF(B8&lt;&gt;"",1,0)</f>
        <v>1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customFormat="false" ht="12.75" hidden="false" customHeight="false" outlineLevel="0" collapsed="false">
      <c r="A9" s="18" t="s">
        <v>26</v>
      </c>
      <c r="B9" s="18" t="s">
        <v>117</v>
      </c>
      <c r="C9" s="18" t="n">
        <v>1982</v>
      </c>
      <c r="D9" s="18" t="s">
        <v>67</v>
      </c>
      <c r="E9" s="18" t="s">
        <v>97</v>
      </c>
      <c r="F9" s="18" t="n">
        <f aca="false">IF(B9&lt;&gt;"",1,0)</f>
        <v>1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</row>
    <row r="10" customFormat="false" ht="12.75" hidden="false" customHeight="false" outlineLevel="0" collapsed="false">
      <c r="A10" s="18" t="s">
        <v>26</v>
      </c>
      <c r="B10" s="18" t="s">
        <v>118</v>
      </c>
      <c r="C10" s="26" t="n">
        <v>1982</v>
      </c>
      <c r="D10" s="18" t="s">
        <v>116</v>
      </c>
      <c r="E10" s="18" t="s">
        <v>78</v>
      </c>
      <c r="F10" s="18" t="n">
        <f aca="false">IF(B10&lt;&gt;"",1,0)</f>
        <v>1</v>
      </c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</row>
    <row r="11" customFormat="false" ht="12.75" hidden="false" customHeight="false" outlineLevel="0" collapsed="false">
      <c r="A11" s="18"/>
      <c r="B11" s="18" t="s">
        <v>119</v>
      </c>
      <c r="C11" s="18"/>
      <c r="D11" s="18"/>
      <c r="E11" s="18" t="s">
        <v>69</v>
      </c>
      <c r="F11" s="18" t="n">
        <v>1</v>
      </c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customFormat="false" ht="12.75" hidden="false" customHeight="false" outlineLevel="0" collapsed="false">
      <c r="A12" s="18" t="s">
        <v>26</v>
      </c>
      <c r="B12" s="18" t="s">
        <v>120</v>
      </c>
      <c r="C12" s="18" t="n">
        <v>1983</v>
      </c>
      <c r="D12" s="18" t="s">
        <v>67</v>
      </c>
      <c r="E12" s="18" t="s">
        <v>69</v>
      </c>
      <c r="F12" s="18" t="n">
        <v>1</v>
      </c>
      <c r="G12" s="27" t="str">
        <f aca="false">HYPERLINK("https://www.ebay.fr/itm/Maserati-Biturbo-Coupe-Bj-83-Ruckleuchte-hinten-rechts-gebraucht/152739016176?hash=item238ff46df0:g:rw8AAOSwjc5Z3e0N","*")</f>
        <v>*</v>
      </c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</row>
    <row r="13" customFormat="false" ht="12.75" hidden="false" customHeight="false" outlineLevel="0" collapsed="false">
      <c r="A13" s="18" t="s">
        <v>26</v>
      </c>
      <c r="B13" s="18" t="s">
        <v>121</v>
      </c>
      <c r="C13" s="18" t="n">
        <v>1983</v>
      </c>
      <c r="D13" s="18" t="s">
        <v>67</v>
      </c>
      <c r="E13" s="18" t="s">
        <v>78</v>
      </c>
      <c r="F13" s="18" t="n">
        <f aca="false">IF(B13&lt;&gt;"",1,0)</f>
        <v>1</v>
      </c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</row>
    <row r="14" customFormat="false" ht="12.75" hidden="false" customHeight="false" outlineLevel="0" collapsed="false">
      <c r="A14" s="18" t="s">
        <v>31</v>
      </c>
      <c r="B14" s="18" t="s">
        <v>122</v>
      </c>
      <c r="C14" s="26" t="n">
        <v>1983</v>
      </c>
      <c r="D14" s="18" t="s">
        <v>67</v>
      </c>
      <c r="E14" s="18" t="s">
        <v>78</v>
      </c>
      <c r="F14" s="18" t="n">
        <f aca="false">IF(B14&lt;&gt;"",1,0)</f>
        <v>1</v>
      </c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</row>
    <row r="15" customFormat="false" ht="12.75" hidden="false" customHeight="false" outlineLevel="0" collapsed="false">
      <c r="A15" s="18"/>
      <c r="B15" s="18" t="s">
        <v>123</v>
      </c>
      <c r="C15" s="18"/>
      <c r="D15" s="18"/>
      <c r="E15" s="18" t="s">
        <v>124</v>
      </c>
      <c r="F15" s="18" t="n">
        <v>1</v>
      </c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</row>
    <row r="16" customFormat="false" ht="12.75" hidden="false" customHeight="false" outlineLevel="0" collapsed="false">
      <c r="A16" s="18" t="s">
        <v>26</v>
      </c>
      <c r="B16" s="18" t="s">
        <v>125</v>
      </c>
      <c r="C16" s="18" t="n">
        <v>1983</v>
      </c>
      <c r="D16" s="18" t="s">
        <v>116</v>
      </c>
      <c r="E16" s="18" t="s">
        <v>81</v>
      </c>
      <c r="F16" s="18" t="n">
        <f aca="false">IF(B16&lt;&gt;"",1,0)</f>
        <v>1</v>
      </c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</row>
    <row r="17" customFormat="false" ht="12.75" hidden="false" customHeight="false" outlineLevel="0" collapsed="false">
      <c r="A17" s="18" t="s">
        <v>26</v>
      </c>
      <c r="B17" s="18" t="s">
        <v>126</v>
      </c>
      <c r="C17" s="18" t="n">
        <v>1983</v>
      </c>
      <c r="D17" s="18" t="s">
        <v>67</v>
      </c>
      <c r="E17" s="18" t="s">
        <v>90</v>
      </c>
      <c r="F17" s="18" t="n">
        <f aca="false">IF(B17&lt;&gt;"",1,0)</f>
        <v>1</v>
      </c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</row>
    <row r="18" customFormat="false" ht="12.75" hidden="false" customHeight="false" outlineLevel="0" collapsed="false">
      <c r="A18" s="18" t="s">
        <v>26</v>
      </c>
      <c r="B18" s="18" t="s">
        <v>127</v>
      </c>
      <c r="C18" s="18"/>
      <c r="D18" s="18" t="s">
        <v>128</v>
      </c>
      <c r="E18" s="18" t="s">
        <v>81</v>
      </c>
      <c r="F18" s="18" t="n">
        <v>1</v>
      </c>
      <c r="G18" s="18" t="s">
        <v>129</v>
      </c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</row>
    <row r="19" customFormat="false" ht="12.75" hidden="false" customHeight="false" outlineLevel="0" collapsed="false">
      <c r="A19" s="18" t="s">
        <v>26</v>
      </c>
      <c r="B19" s="18" t="s">
        <v>130</v>
      </c>
      <c r="C19" s="18" t="n">
        <v>1983</v>
      </c>
      <c r="D19" s="18" t="s">
        <v>131</v>
      </c>
      <c r="E19" s="18" t="s">
        <v>84</v>
      </c>
      <c r="F19" s="18" t="n">
        <f aca="false">IF(B19&lt;&gt;"",1,0)</f>
        <v>1</v>
      </c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</row>
    <row r="20" customFormat="false" ht="12.75" hidden="false" customHeight="false" outlineLevel="0" collapsed="false">
      <c r="A20" s="18" t="s">
        <v>26</v>
      </c>
      <c r="B20" s="18" t="s">
        <v>132</v>
      </c>
      <c r="C20" s="18" t="n">
        <v>1983</v>
      </c>
      <c r="D20" s="18" t="s">
        <v>67</v>
      </c>
      <c r="E20" s="18" t="s">
        <v>97</v>
      </c>
      <c r="F20" s="18" t="n">
        <f aca="false">IF(B20&lt;&gt;"",1,0)</f>
        <v>1</v>
      </c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</row>
    <row r="21" customFormat="false" ht="12.75" hidden="false" customHeight="false" outlineLevel="0" collapsed="false">
      <c r="A21" s="18" t="s">
        <v>26</v>
      </c>
      <c r="B21" s="18" t="s">
        <v>133</v>
      </c>
      <c r="C21" s="18" t="n">
        <v>1983</v>
      </c>
      <c r="D21" s="18" t="s">
        <v>112</v>
      </c>
      <c r="E21" s="18" t="s">
        <v>81</v>
      </c>
      <c r="F21" s="18" t="n">
        <f aca="false">IF(B21&lt;&gt;"",1,0)</f>
        <v>1</v>
      </c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</row>
    <row r="22" customFormat="false" ht="12.75" hidden="false" customHeight="false" outlineLevel="0" collapsed="false">
      <c r="A22" s="18" t="s">
        <v>26</v>
      </c>
      <c r="B22" s="18" t="s">
        <v>134</v>
      </c>
      <c r="C22" s="18" t="n">
        <v>1983</v>
      </c>
      <c r="D22" s="18" t="s">
        <v>67</v>
      </c>
      <c r="E22" s="18" t="s">
        <v>78</v>
      </c>
      <c r="F22" s="18" t="n">
        <f aca="false">IF(B22&lt;&gt;"",1,0)</f>
        <v>1</v>
      </c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</row>
    <row r="23" customFormat="false" ht="12.75" hidden="false" customHeight="false" outlineLevel="0" collapsed="false">
      <c r="A23" s="18" t="s">
        <v>26</v>
      </c>
      <c r="B23" s="18" t="s">
        <v>134</v>
      </c>
      <c r="C23" s="18" t="n">
        <v>1983</v>
      </c>
      <c r="D23" s="18" t="s">
        <v>110</v>
      </c>
      <c r="E23" s="18" t="s">
        <v>78</v>
      </c>
      <c r="F23" s="18" t="n">
        <f aca="false">IF(B23&lt;&gt;"",1,0)</f>
        <v>1</v>
      </c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</row>
    <row r="24" customFormat="false" ht="12.75" hidden="false" customHeight="false" outlineLevel="0" collapsed="false">
      <c r="A24" s="18"/>
      <c r="B24" s="18" t="s">
        <v>135</v>
      </c>
      <c r="C24" s="26"/>
      <c r="D24" s="18"/>
      <c r="E24" s="18" t="s">
        <v>136</v>
      </c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</row>
    <row r="25" customFormat="false" ht="12.75" hidden="false" customHeight="false" outlineLevel="0" collapsed="false">
      <c r="A25" s="18" t="s">
        <v>137</v>
      </c>
      <c r="B25" s="18" t="s">
        <v>138</v>
      </c>
      <c r="C25" s="26" t="n">
        <v>1989</v>
      </c>
      <c r="D25" s="18"/>
      <c r="E25" s="18" t="s">
        <v>78</v>
      </c>
      <c r="F25" s="18" t="n">
        <v>1</v>
      </c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</row>
    <row r="26" customFormat="false" ht="12.75" hidden="false" customHeight="false" outlineLevel="0" collapsed="false">
      <c r="A26" s="18"/>
      <c r="B26" s="18" t="s">
        <v>139</v>
      </c>
      <c r="C26" s="26"/>
      <c r="D26" s="18"/>
      <c r="E26" s="18" t="s">
        <v>78</v>
      </c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</row>
    <row r="27" customFormat="false" ht="12.75" hidden="false" customHeight="false" outlineLevel="0" collapsed="false">
      <c r="A27" s="18"/>
      <c r="B27" s="18" t="s">
        <v>140</v>
      </c>
      <c r="C27" s="26"/>
      <c r="D27" s="18"/>
      <c r="E27" s="18" t="s">
        <v>78</v>
      </c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</row>
    <row r="28" customFormat="false" ht="12.75" hidden="false" customHeight="false" outlineLevel="0" collapsed="false">
      <c r="A28" s="18"/>
      <c r="B28" s="18" t="s">
        <v>141</v>
      </c>
      <c r="C28" s="26"/>
      <c r="D28" s="18"/>
      <c r="E28" s="18" t="s">
        <v>78</v>
      </c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</row>
    <row r="29" customFormat="false" ht="12.75" hidden="false" customHeight="false" outlineLevel="0" collapsed="false">
      <c r="A29" s="18"/>
      <c r="B29" s="18" t="s">
        <v>142</v>
      </c>
      <c r="C29" s="26"/>
      <c r="D29" s="18"/>
      <c r="E29" s="18" t="s">
        <v>78</v>
      </c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</row>
    <row r="30" customFormat="false" ht="12.75" hidden="false" customHeight="false" outlineLevel="0" collapsed="false">
      <c r="A30" s="18"/>
      <c r="B30" s="18" t="s">
        <v>143</v>
      </c>
      <c r="C30" s="26" t="n">
        <v>1984</v>
      </c>
      <c r="D30" s="18"/>
      <c r="E30" s="18" t="s">
        <v>78</v>
      </c>
      <c r="F30" s="18" t="n">
        <v>1</v>
      </c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</row>
    <row r="31" customFormat="false" ht="12.75" hidden="false" customHeight="false" outlineLevel="0" collapsed="false">
      <c r="A31" s="18"/>
      <c r="B31" s="18" t="s">
        <v>144</v>
      </c>
      <c r="C31" s="26"/>
      <c r="D31" s="18"/>
      <c r="E31" s="18" t="s">
        <v>78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</row>
    <row r="32" customFormat="false" ht="12.75" hidden="false" customHeight="false" outlineLevel="0" collapsed="false">
      <c r="A32" s="18"/>
      <c r="B32" s="18" t="s">
        <v>145</v>
      </c>
      <c r="C32" s="26"/>
      <c r="D32" s="18"/>
      <c r="E32" s="18" t="s">
        <v>136</v>
      </c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</row>
    <row r="33" customFormat="false" ht="12.75" hidden="false" customHeight="false" outlineLevel="0" collapsed="false">
      <c r="A33" s="18" t="s">
        <v>27</v>
      </c>
      <c r="B33" s="18" t="s">
        <v>146</v>
      </c>
      <c r="C33" s="26" t="n">
        <v>1984</v>
      </c>
      <c r="D33" s="18" t="s">
        <v>147</v>
      </c>
      <c r="E33" s="18" t="s">
        <v>81</v>
      </c>
      <c r="F33" s="18" t="n">
        <f aca="false">IF(B33&lt;&gt;"",1,0)</f>
        <v>1</v>
      </c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</row>
    <row r="34" customFormat="false" ht="12.75" hidden="false" customHeight="false" outlineLevel="0" collapsed="false">
      <c r="A34" s="18"/>
      <c r="B34" s="28" t="s">
        <v>148</v>
      </c>
      <c r="C34" s="18"/>
      <c r="D34" s="18"/>
      <c r="E34" s="18" t="s">
        <v>78</v>
      </c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</row>
    <row r="35" customFormat="false" ht="12.75" hidden="false" customHeight="false" outlineLevel="0" collapsed="false">
      <c r="A35" s="18" t="s">
        <v>26</v>
      </c>
      <c r="B35" s="28" t="s">
        <v>149</v>
      </c>
      <c r="C35" s="18" t="n">
        <v>1984</v>
      </c>
      <c r="D35" s="18" t="s">
        <v>112</v>
      </c>
      <c r="E35" s="18" t="s">
        <v>78</v>
      </c>
      <c r="F35" s="18" t="n">
        <v>1</v>
      </c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</row>
    <row r="36" customFormat="false" ht="12.75" hidden="false" customHeight="false" outlineLevel="0" collapsed="false">
      <c r="A36" s="18" t="s">
        <v>27</v>
      </c>
      <c r="B36" s="29" t="s">
        <v>150</v>
      </c>
      <c r="C36" s="18" t="n">
        <v>1984</v>
      </c>
      <c r="D36" s="18" t="s">
        <v>112</v>
      </c>
      <c r="E36" s="18" t="s">
        <v>78</v>
      </c>
      <c r="F36" s="18" t="n">
        <f aca="false">IF(B36&lt;&gt;"",1,0)</f>
        <v>1</v>
      </c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</row>
    <row r="37" customFormat="false" ht="12.75" hidden="false" customHeight="false" outlineLevel="0" collapsed="false">
      <c r="A37" s="18"/>
      <c r="B37" s="18" t="s">
        <v>151</v>
      </c>
      <c r="C37" s="18"/>
      <c r="D37" s="18"/>
      <c r="E37" s="18" t="s">
        <v>78</v>
      </c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</row>
    <row r="38" customFormat="false" ht="12.75" hidden="false" customHeight="false" outlineLevel="0" collapsed="false">
      <c r="A38" s="18"/>
      <c r="B38" s="18" t="s">
        <v>152</v>
      </c>
      <c r="C38" s="18"/>
      <c r="D38" s="18"/>
      <c r="E38" s="18" t="s">
        <v>78</v>
      </c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</row>
    <row r="39" customFormat="false" ht="12.75" hidden="false" customHeight="false" outlineLevel="0" collapsed="false">
      <c r="A39" s="18" t="s">
        <v>26</v>
      </c>
      <c r="B39" s="18" t="s">
        <v>153</v>
      </c>
      <c r="C39" s="18" t="n">
        <v>1985</v>
      </c>
      <c r="D39" s="18" t="s">
        <v>67</v>
      </c>
      <c r="E39" s="18" t="s">
        <v>78</v>
      </c>
      <c r="F39" s="18" t="n">
        <f aca="false">IF(B39&lt;&gt;"",1,0)</f>
        <v>1</v>
      </c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</row>
    <row r="40" customFormat="false" ht="12.75" hidden="false" customHeight="false" outlineLevel="0" collapsed="false">
      <c r="A40" s="18" t="s">
        <v>26</v>
      </c>
      <c r="B40" s="18" t="s">
        <v>154</v>
      </c>
      <c r="C40" s="18" t="n">
        <v>1985</v>
      </c>
      <c r="D40" s="18" t="s">
        <v>67</v>
      </c>
      <c r="E40" s="18" t="s">
        <v>78</v>
      </c>
      <c r="F40" s="18" t="n">
        <f aca="false">IF(B40&lt;&gt;"",1,0)</f>
        <v>1</v>
      </c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</row>
    <row r="41" customFormat="false" ht="12.75" hidden="false" customHeight="false" outlineLevel="0" collapsed="false">
      <c r="A41" s="18" t="s">
        <v>26</v>
      </c>
      <c r="B41" s="18" t="s">
        <v>155</v>
      </c>
      <c r="C41" s="26" t="n">
        <v>1984</v>
      </c>
      <c r="D41" s="18" t="s">
        <v>67</v>
      </c>
      <c r="E41" s="18" t="s">
        <v>78</v>
      </c>
      <c r="F41" s="18" t="n">
        <f aca="false">IF(B41&lt;&gt;"",1,0)</f>
        <v>1</v>
      </c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</row>
    <row r="42" customFormat="false" ht="12.75" hidden="false" customHeight="false" outlineLevel="0" collapsed="false">
      <c r="A42" s="18" t="s">
        <v>27</v>
      </c>
      <c r="B42" s="18" t="s">
        <v>156</v>
      </c>
      <c r="C42" s="18" t="n">
        <v>1984</v>
      </c>
      <c r="D42" s="18" t="s">
        <v>67</v>
      </c>
      <c r="E42" s="18" t="s">
        <v>78</v>
      </c>
      <c r="F42" s="18" t="n">
        <f aca="false">IF(B42&lt;&gt;"",1,0)</f>
        <v>1</v>
      </c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</row>
    <row r="43" customFormat="false" ht="12.75" hidden="false" customHeight="false" outlineLevel="0" collapsed="false">
      <c r="A43" s="18" t="s">
        <v>27</v>
      </c>
      <c r="B43" s="18" t="s">
        <v>157</v>
      </c>
      <c r="C43" s="18" t="n">
        <v>1984</v>
      </c>
      <c r="D43" s="18" t="s">
        <v>67</v>
      </c>
      <c r="E43" s="18" t="s">
        <v>78</v>
      </c>
      <c r="F43" s="18" t="n">
        <f aca="false">IF(B43&lt;&gt;"",1,0)</f>
        <v>1</v>
      </c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</row>
    <row r="44" customFormat="false" ht="12.75" hidden="false" customHeight="false" outlineLevel="0" collapsed="false">
      <c r="A44" s="18" t="s">
        <v>27</v>
      </c>
      <c r="B44" s="18" t="s">
        <v>158</v>
      </c>
      <c r="C44" s="18" t="n">
        <v>1986</v>
      </c>
      <c r="D44" s="18" t="s">
        <v>67</v>
      </c>
      <c r="E44" s="18" t="s">
        <v>69</v>
      </c>
      <c r="F44" s="18" t="n">
        <f aca="false">IF(B44&lt;&gt;"",1,0)</f>
        <v>1</v>
      </c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</row>
    <row r="45" customFormat="false" ht="12.75" hidden="false" customHeight="false" outlineLevel="0" collapsed="false">
      <c r="A45" s="18" t="s">
        <v>27</v>
      </c>
      <c r="B45" s="18" t="s">
        <v>159</v>
      </c>
      <c r="C45" s="18" t="n">
        <v>1984</v>
      </c>
      <c r="D45" s="18" t="s">
        <v>160</v>
      </c>
      <c r="E45" s="18" t="s">
        <v>78</v>
      </c>
      <c r="F45" s="18" t="n">
        <f aca="false">IF(B45&lt;&gt;"",1,0)</f>
        <v>1</v>
      </c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</row>
    <row r="46" customFormat="false" ht="12.75" hidden="false" customHeight="false" outlineLevel="0" collapsed="false">
      <c r="A46" s="18" t="s">
        <v>26</v>
      </c>
      <c r="B46" s="29" t="s">
        <v>161</v>
      </c>
      <c r="C46" s="18" t="n">
        <v>1984</v>
      </c>
      <c r="D46" s="18" t="s">
        <v>162</v>
      </c>
      <c r="E46" s="18" t="s">
        <v>78</v>
      </c>
      <c r="F46" s="18" t="n">
        <v>1</v>
      </c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</row>
    <row r="47" customFormat="false" ht="12.75" hidden="false" customHeight="false" outlineLevel="0" collapsed="false">
      <c r="A47" s="18" t="s">
        <v>27</v>
      </c>
      <c r="B47" s="29" t="s">
        <v>163</v>
      </c>
      <c r="C47" s="18" t="n">
        <v>1984</v>
      </c>
      <c r="D47" s="18" t="s">
        <v>67</v>
      </c>
      <c r="E47" s="18" t="s">
        <v>69</v>
      </c>
      <c r="F47" s="18" t="n">
        <f aca="false">IF(B47&lt;&gt;"",1,0)</f>
        <v>1</v>
      </c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</row>
    <row r="48" customFormat="false" ht="12.75" hidden="false" customHeight="false" outlineLevel="0" collapsed="false">
      <c r="A48" s="18" t="s">
        <v>26</v>
      </c>
      <c r="B48" s="18" t="s">
        <v>164</v>
      </c>
      <c r="C48" s="26" t="n">
        <v>1984</v>
      </c>
      <c r="D48" s="18" t="s">
        <v>67</v>
      </c>
      <c r="E48" s="18" t="s">
        <v>69</v>
      </c>
      <c r="F48" s="18" t="n">
        <f aca="false">IF(B48&lt;&gt;"",1,0)</f>
        <v>1</v>
      </c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</row>
    <row r="49" customFormat="false" ht="12.75" hidden="false" customHeight="false" outlineLevel="0" collapsed="false">
      <c r="A49" s="18" t="s">
        <v>26</v>
      </c>
      <c r="B49" s="18" t="s">
        <v>165</v>
      </c>
      <c r="C49" s="18"/>
      <c r="D49" s="18" t="s">
        <v>112</v>
      </c>
      <c r="E49" s="18" t="s">
        <v>72</v>
      </c>
      <c r="F49" s="18" t="n">
        <v>1</v>
      </c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</row>
    <row r="50" customFormat="false" ht="12.75" hidden="false" customHeight="false" outlineLevel="0" collapsed="false">
      <c r="A50" s="18" t="s">
        <v>26</v>
      </c>
      <c r="B50" s="18" t="s">
        <v>166</v>
      </c>
      <c r="C50" s="18"/>
      <c r="D50" s="18" t="s">
        <v>147</v>
      </c>
      <c r="E50" s="18" t="s">
        <v>69</v>
      </c>
      <c r="F50" s="18" t="n">
        <v>1</v>
      </c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</row>
    <row r="51" customFormat="false" ht="12.75" hidden="false" customHeight="false" outlineLevel="0" collapsed="false">
      <c r="A51" s="18" t="s">
        <v>31</v>
      </c>
      <c r="B51" s="18" t="s">
        <v>167</v>
      </c>
      <c r="C51" s="18" t="n">
        <v>1984</v>
      </c>
      <c r="D51" s="18" t="s">
        <v>162</v>
      </c>
      <c r="E51" s="18" t="s">
        <v>84</v>
      </c>
      <c r="F51" s="18" t="n">
        <f aca="false">IF(B51&lt;&gt;"",1,0)</f>
        <v>1</v>
      </c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</row>
    <row r="52" customFormat="false" ht="12.75" hidden="false" customHeight="false" outlineLevel="0" collapsed="false">
      <c r="A52" s="18" t="s">
        <v>31</v>
      </c>
      <c r="B52" s="18" t="s">
        <v>168</v>
      </c>
      <c r="C52" s="18" t="n">
        <v>1984</v>
      </c>
      <c r="D52" s="18" t="s">
        <v>67</v>
      </c>
      <c r="E52" s="18" t="s">
        <v>69</v>
      </c>
      <c r="F52" s="18" t="n">
        <f aca="false">IF(B52&lt;&gt;"",1,0)</f>
        <v>1</v>
      </c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</row>
    <row r="53" customFormat="false" ht="12.75" hidden="false" customHeight="false" outlineLevel="0" collapsed="false">
      <c r="A53" s="18" t="s">
        <v>26</v>
      </c>
      <c r="B53" s="18" t="s">
        <v>169</v>
      </c>
      <c r="C53" s="18" t="n">
        <v>1984</v>
      </c>
      <c r="D53" s="18" t="s">
        <v>112</v>
      </c>
      <c r="E53" s="18" t="s">
        <v>97</v>
      </c>
      <c r="F53" s="18" t="n">
        <f aca="false">IF(B53&lt;&gt;"",1,0)</f>
        <v>1</v>
      </c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</row>
    <row r="54" customFormat="false" ht="12.75" hidden="false" customHeight="false" outlineLevel="0" collapsed="false">
      <c r="A54" s="18" t="s">
        <v>26</v>
      </c>
      <c r="B54" s="18" t="s">
        <v>170</v>
      </c>
      <c r="C54" s="26" t="n">
        <v>1984</v>
      </c>
      <c r="D54" s="18" t="s">
        <v>162</v>
      </c>
      <c r="E54" s="18" t="s">
        <v>81</v>
      </c>
      <c r="F54" s="18" t="n">
        <f aca="false">IF(B54&lt;&gt;"",1,0)</f>
        <v>1</v>
      </c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</row>
    <row r="55" customFormat="false" ht="12.75" hidden="false" customHeight="false" outlineLevel="0" collapsed="false">
      <c r="A55" s="18" t="s">
        <v>26</v>
      </c>
      <c r="B55" s="18" t="s">
        <v>171</v>
      </c>
      <c r="C55" s="18" t="n">
        <v>1984</v>
      </c>
      <c r="D55" s="18" t="s">
        <v>162</v>
      </c>
      <c r="E55" s="18" t="s">
        <v>84</v>
      </c>
      <c r="F55" s="18" t="n">
        <f aca="false">IF(B55&lt;&gt;"",1,0)</f>
        <v>1</v>
      </c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</row>
    <row r="56" customFormat="false" ht="12.75" hidden="false" customHeight="false" outlineLevel="0" collapsed="false">
      <c r="A56" s="18"/>
      <c r="B56" s="18" t="s">
        <v>172</v>
      </c>
      <c r="C56" s="18" t="n">
        <v>1984</v>
      </c>
      <c r="D56" s="18" t="s">
        <v>173</v>
      </c>
      <c r="E56" s="18" t="s">
        <v>94</v>
      </c>
      <c r="F56" s="18" t="n">
        <v>1</v>
      </c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</row>
    <row r="57" customFormat="false" ht="12.75" hidden="false" customHeight="false" outlineLevel="0" collapsed="false">
      <c r="A57" s="18" t="s">
        <v>31</v>
      </c>
      <c r="B57" s="18" t="s">
        <v>174</v>
      </c>
      <c r="C57" s="18" t="n">
        <v>1984</v>
      </c>
      <c r="D57" s="18" t="s">
        <v>175</v>
      </c>
      <c r="E57" s="18" t="s">
        <v>84</v>
      </c>
      <c r="F57" s="18" t="n">
        <f aca="false">IF(B57&lt;&gt;"",1,0)</f>
        <v>1</v>
      </c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</row>
    <row r="58" customFormat="false" ht="12.75" hidden="false" customHeight="false" outlineLevel="0" collapsed="false">
      <c r="A58" s="18" t="s">
        <v>26</v>
      </c>
      <c r="B58" s="18" t="s">
        <v>176</v>
      </c>
      <c r="C58" s="18" t="n">
        <v>1984</v>
      </c>
      <c r="D58" s="18" t="s">
        <v>131</v>
      </c>
      <c r="E58" s="18" t="s">
        <v>94</v>
      </c>
      <c r="F58" s="18" t="n">
        <f aca="false">IF(B58&lt;&gt;"",1,0)</f>
        <v>1</v>
      </c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</row>
    <row r="59" customFormat="false" ht="12.75" hidden="false" customHeight="false" outlineLevel="0" collapsed="false">
      <c r="A59" s="18" t="s">
        <v>26</v>
      </c>
      <c r="B59" s="18" t="s">
        <v>177</v>
      </c>
      <c r="C59" s="18" t="n">
        <v>1984</v>
      </c>
      <c r="D59" s="18" t="s">
        <v>178</v>
      </c>
      <c r="E59" s="18" t="s">
        <v>84</v>
      </c>
      <c r="F59" s="18" t="n">
        <v>1</v>
      </c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</row>
    <row r="60" customFormat="false" ht="12.75" hidden="false" customHeight="false" outlineLevel="0" collapsed="false">
      <c r="A60" s="18" t="s">
        <v>31</v>
      </c>
      <c r="B60" s="18" t="s">
        <v>179</v>
      </c>
      <c r="C60" s="18" t="n">
        <v>1984</v>
      </c>
      <c r="D60" s="18" t="s">
        <v>67</v>
      </c>
      <c r="E60" s="18" t="s">
        <v>81</v>
      </c>
      <c r="F60" s="18" t="n">
        <f aca="false">IF(B60&lt;&gt;"",1,0)</f>
        <v>1</v>
      </c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</row>
    <row r="61" customFormat="false" ht="12.75" hidden="false" customHeight="false" outlineLevel="0" collapsed="false">
      <c r="A61" s="18" t="s">
        <v>26</v>
      </c>
      <c r="B61" s="18" t="s">
        <v>180</v>
      </c>
      <c r="C61" s="18" t="n">
        <v>1984</v>
      </c>
      <c r="D61" s="18" t="s">
        <v>173</v>
      </c>
      <c r="E61" s="18" t="s">
        <v>78</v>
      </c>
      <c r="F61" s="18" t="n">
        <f aca="false">IF(B61&lt;&gt;"",1,0)</f>
        <v>1</v>
      </c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</row>
    <row r="62" customFormat="false" ht="12.75" hidden="false" customHeight="false" outlineLevel="0" collapsed="false">
      <c r="A62" s="18" t="s">
        <v>27</v>
      </c>
      <c r="B62" s="18" t="s">
        <v>181</v>
      </c>
      <c r="C62" s="18" t="n">
        <v>1985</v>
      </c>
      <c r="D62" s="18" t="s">
        <v>67</v>
      </c>
      <c r="E62" s="18" t="s">
        <v>77</v>
      </c>
      <c r="F62" s="18" t="n">
        <f aca="false">IF(B62&lt;&gt;"",1,0)</f>
        <v>1</v>
      </c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</row>
    <row r="63" customFormat="false" ht="12.75" hidden="false" customHeight="false" outlineLevel="0" collapsed="false">
      <c r="A63" s="18" t="s">
        <v>26</v>
      </c>
      <c r="B63" s="18" t="s">
        <v>182</v>
      </c>
      <c r="C63" s="18" t="n">
        <v>1984</v>
      </c>
      <c r="D63" s="18" t="s">
        <v>183</v>
      </c>
      <c r="E63" s="18" t="s">
        <v>84</v>
      </c>
      <c r="F63" s="18" t="n">
        <v>1</v>
      </c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</row>
    <row r="64" customFormat="false" ht="12.75" hidden="false" customHeight="false" outlineLevel="0" collapsed="false">
      <c r="A64" s="18" t="s">
        <v>26</v>
      </c>
      <c r="B64" s="18" t="s">
        <v>184</v>
      </c>
      <c r="C64" s="18" t="n">
        <v>1984</v>
      </c>
      <c r="D64" s="18" t="s">
        <v>67</v>
      </c>
      <c r="E64" s="18" t="s">
        <v>84</v>
      </c>
      <c r="F64" s="18" t="n">
        <f aca="false">IF(B64&lt;&gt;"",1,0)</f>
        <v>1</v>
      </c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</row>
    <row r="65" customFormat="false" ht="12.75" hidden="false" customHeight="false" outlineLevel="0" collapsed="false">
      <c r="A65" s="18" t="s">
        <v>27</v>
      </c>
      <c r="B65" s="29" t="s">
        <v>185</v>
      </c>
      <c r="C65" s="18" t="n">
        <v>1985</v>
      </c>
      <c r="D65" s="18" t="s">
        <v>186</v>
      </c>
      <c r="E65" s="18" t="s">
        <v>72</v>
      </c>
      <c r="F65" s="18" t="n">
        <f aca="false">IF(B65&lt;&gt;"",1,0)</f>
        <v>1</v>
      </c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</row>
    <row r="66" customFormat="false" ht="12.75" hidden="false" customHeight="false" outlineLevel="0" collapsed="false">
      <c r="A66" s="18" t="s">
        <v>30</v>
      </c>
      <c r="B66" s="18" t="s">
        <v>187</v>
      </c>
      <c r="C66" s="18" t="n">
        <v>1984</v>
      </c>
      <c r="D66" s="18" t="s">
        <v>162</v>
      </c>
      <c r="E66" s="18" t="s">
        <v>69</v>
      </c>
      <c r="F66" s="18" t="n">
        <f aca="false">IF(B66&lt;&gt;"",1,0)</f>
        <v>1</v>
      </c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</row>
    <row r="67" customFormat="false" ht="12.75" hidden="false" customHeight="false" outlineLevel="0" collapsed="false">
      <c r="A67" s="18" t="s">
        <v>31</v>
      </c>
      <c r="B67" s="18" t="s">
        <v>188</v>
      </c>
      <c r="C67" s="26" t="n">
        <v>1984</v>
      </c>
      <c r="D67" s="18" t="s">
        <v>175</v>
      </c>
      <c r="E67" s="18" t="s">
        <v>69</v>
      </c>
      <c r="F67" s="18" t="n">
        <f aca="false">IF(B67&lt;&gt;"",1,0)</f>
        <v>1</v>
      </c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</row>
    <row r="68" customFormat="false" ht="12.75" hidden="false" customHeight="false" outlineLevel="0" collapsed="false">
      <c r="A68" s="18" t="s">
        <v>27</v>
      </c>
      <c r="B68" s="18" t="s">
        <v>189</v>
      </c>
      <c r="C68" s="18" t="n">
        <v>1985</v>
      </c>
      <c r="D68" s="18" t="s">
        <v>67</v>
      </c>
      <c r="E68" s="18" t="s">
        <v>94</v>
      </c>
      <c r="F68" s="18" t="n">
        <f aca="false">IF(B68&lt;&gt;"",1,0)</f>
        <v>1</v>
      </c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</row>
    <row r="69" customFormat="false" ht="12.75" hidden="false" customHeight="false" outlineLevel="0" collapsed="false">
      <c r="A69" s="18" t="s">
        <v>26</v>
      </c>
      <c r="B69" s="18" t="s">
        <v>190</v>
      </c>
      <c r="C69" s="18" t="n">
        <v>1985</v>
      </c>
      <c r="D69" s="18" t="s">
        <v>183</v>
      </c>
      <c r="E69" s="18" t="s">
        <v>94</v>
      </c>
      <c r="F69" s="18" t="n">
        <f aca="false">IF(B69&lt;&gt;"",1,0)</f>
        <v>1</v>
      </c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</row>
    <row r="70" customFormat="false" ht="12.75" hidden="false" customHeight="false" outlineLevel="0" collapsed="false">
      <c r="A70" s="18" t="s">
        <v>26</v>
      </c>
      <c r="B70" s="18" t="s">
        <v>191</v>
      </c>
      <c r="C70" s="18" t="n">
        <v>1983</v>
      </c>
      <c r="D70" s="18" t="s">
        <v>175</v>
      </c>
      <c r="E70" s="18" t="s">
        <v>78</v>
      </c>
      <c r="F70" s="18" t="n">
        <f aca="false">IF(B70&lt;&gt;"",1,0)</f>
        <v>1</v>
      </c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</row>
    <row r="71" customFormat="false" ht="12.75" hidden="false" customHeight="false" outlineLevel="0" collapsed="false">
      <c r="A71" s="18" t="s">
        <v>26</v>
      </c>
      <c r="B71" s="18" t="s">
        <v>192</v>
      </c>
      <c r="C71" s="18" t="n">
        <v>1983</v>
      </c>
      <c r="D71" s="18" t="s">
        <v>175</v>
      </c>
      <c r="E71" s="18" t="s">
        <v>78</v>
      </c>
      <c r="F71" s="18" t="n">
        <f aca="false">IF(B71&lt;&gt;"",1,0)</f>
        <v>1</v>
      </c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</row>
    <row r="72" customFormat="false" ht="12.75" hidden="false" customHeight="false" outlineLevel="0" collapsed="false">
      <c r="A72" s="18" t="s">
        <v>27</v>
      </c>
      <c r="B72" s="18" t="s">
        <v>193</v>
      </c>
      <c r="C72" s="18" t="n">
        <v>1985</v>
      </c>
      <c r="D72" s="18" t="s">
        <v>162</v>
      </c>
      <c r="E72" s="18" t="s">
        <v>81</v>
      </c>
      <c r="F72" s="18" t="n">
        <f aca="false">IF(B72&lt;&gt;"",1,0)</f>
        <v>1</v>
      </c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</row>
    <row r="73" customFormat="false" ht="12.75" hidden="false" customHeight="false" outlineLevel="0" collapsed="false">
      <c r="A73" s="18" t="s">
        <v>26</v>
      </c>
      <c r="B73" s="18" t="s">
        <v>194</v>
      </c>
      <c r="C73" s="18" t="n">
        <v>1985</v>
      </c>
      <c r="D73" s="18" t="s">
        <v>175</v>
      </c>
      <c r="E73" s="18" t="s">
        <v>84</v>
      </c>
      <c r="F73" s="18" t="n">
        <v>1</v>
      </c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</row>
    <row r="74" customFormat="false" ht="12.75" hidden="false" customHeight="false" outlineLevel="0" collapsed="false">
      <c r="A74" s="18" t="s">
        <v>27</v>
      </c>
      <c r="B74" s="18" t="s">
        <v>195</v>
      </c>
      <c r="C74" s="18" t="n">
        <v>1987</v>
      </c>
      <c r="D74" s="18" t="s">
        <v>162</v>
      </c>
      <c r="E74" s="18" t="s">
        <v>94</v>
      </c>
      <c r="F74" s="18" t="n">
        <v>1</v>
      </c>
      <c r="G74" s="27" t="str">
        <f aca="false">HYPERLINK("http://www.lutziger-classiccars.ch/maserati-Biturbo-E-1987-Rot-_wQeFGJnyzU7pluxxoccaTliAXyHMQ.aspx","*")</f>
        <v>*</v>
      </c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</row>
    <row r="75" customFormat="false" ht="12.75" hidden="false" customHeight="false" outlineLevel="0" collapsed="false">
      <c r="A75" s="18" t="s">
        <v>27</v>
      </c>
      <c r="B75" s="18" t="s">
        <v>196</v>
      </c>
      <c r="C75" s="18" t="n">
        <v>1985</v>
      </c>
      <c r="D75" s="18" t="s">
        <v>67</v>
      </c>
      <c r="E75" s="18" t="s">
        <v>94</v>
      </c>
      <c r="F75" s="18" t="n">
        <f aca="false">IF(B75&lt;&gt;"",1,0)</f>
        <v>1</v>
      </c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</row>
    <row r="76" customFormat="false" ht="12.75" hidden="false" customHeight="false" outlineLevel="0" collapsed="false">
      <c r="A76" s="18" t="s">
        <v>26</v>
      </c>
      <c r="B76" s="18" t="s">
        <v>197</v>
      </c>
      <c r="C76" s="26" t="n">
        <v>1984</v>
      </c>
      <c r="D76" s="18" t="s">
        <v>67</v>
      </c>
      <c r="E76" s="18" t="s">
        <v>78</v>
      </c>
      <c r="F76" s="18" t="n">
        <f aca="false">IF(B76&lt;&gt;"",1,0)</f>
        <v>1</v>
      </c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</row>
    <row r="77" customFormat="false" ht="12.75" hidden="false" customHeight="false" outlineLevel="0" collapsed="false">
      <c r="A77" s="18" t="s">
        <v>27</v>
      </c>
      <c r="B77" s="18" t="s">
        <v>198</v>
      </c>
      <c r="C77" s="18" t="n">
        <v>1987</v>
      </c>
      <c r="D77" s="18" t="s">
        <v>162</v>
      </c>
      <c r="E77" s="18" t="s">
        <v>72</v>
      </c>
      <c r="F77" s="18" t="n">
        <f aca="false">IF(B77&lt;&gt;"",1,0)</f>
        <v>1</v>
      </c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</row>
    <row r="78" customFormat="false" ht="12.75" hidden="false" customHeight="false" outlineLevel="0" collapsed="false">
      <c r="A78" s="18" t="s">
        <v>26</v>
      </c>
      <c r="B78" s="30" t="s">
        <v>199</v>
      </c>
      <c r="C78" s="18" t="n">
        <v>1987</v>
      </c>
      <c r="D78" s="18"/>
      <c r="E78" s="18" t="s">
        <v>88</v>
      </c>
      <c r="F78" s="18" t="n">
        <v>1</v>
      </c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</row>
    <row r="79" customFormat="false" ht="12.75" hidden="false" customHeight="false" outlineLevel="0" collapsed="false">
      <c r="A79" s="18" t="s">
        <v>27</v>
      </c>
      <c r="B79" s="18" t="s">
        <v>200</v>
      </c>
      <c r="C79" s="18" t="n">
        <v>1985</v>
      </c>
      <c r="D79" s="18" t="s">
        <v>67</v>
      </c>
      <c r="E79" s="18" t="s">
        <v>69</v>
      </c>
      <c r="F79" s="18" t="n">
        <f aca="false">IF(B79&lt;&gt;"",1,0)</f>
        <v>1</v>
      </c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</row>
    <row r="80" customFormat="false" ht="12.75" hidden="false" customHeight="false" outlineLevel="0" collapsed="false">
      <c r="A80" s="18" t="s">
        <v>27</v>
      </c>
      <c r="B80" s="18" t="s">
        <v>201</v>
      </c>
      <c r="C80" s="18" t="n">
        <v>1985</v>
      </c>
      <c r="D80" s="18" t="s">
        <v>67</v>
      </c>
      <c r="E80" s="18" t="s">
        <v>78</v>
      </c>
      <c r="F80" s="18" t="n">
        <f aca="false">IF(B80&lt;&gt;"",1,0)</f>
        <v>1</v>
      </c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</row>
    <row r="81" customFormat="false" ht="12.75" hidden="false" customHeight="false" outlineLevel="0" collapsed="false">
      <c r="A81" s="18" t="s">
        <v>26</v>
      </c>
      <c r="B81" s="18" t="s">
        <v>202</v>
      </c>
      <c r="C81" s="18" t="n">
        <v>1984</v>
      </c>
      <c r="D81" s="18" t="s">
        <v>183</v>
      </c>
      <c r="E81" s="18" t="s">
        <v>87</v>
      </c>
      <c r="F81" s="18" t="n">
        <f aca="false">IF(B81&lt;&gt;"",1,0)</f>
        <v>1</v>
      </c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</row>
    <row r="82" customFormat="false" ht="12.75" hidden="false" customHeight="false" outlineLevel="0" collapsed="false">
      <c r="A82" s="18" t="s">
        <v>31</v>
      </c>
      <c r="B82" s="18" t="s">
        <v>203</v>
      </c>
      <c r="C82" s="18" t="n">
        <v>1986</v>
      </c>
      <c r="D82" s="18" t="s">
        <v>162</v>
      </c>
      <c r="E82" s="18" t="s">
        <v>78</v>
      </c>
      <c r="F82" s="18" t="n">
        <f aca="false">IF(B82&lt;&gt;"",1,0)</f>
        <v>1</v>
      </c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</row>
    <row r="83" customFormat="false" ht="12.75" hidden="false" customHeight="false" outlineLevel="0" collapsed="false">
      <c r="A83" s="18" t="s">
        <v>26</v>
      </c>
      <c r="B83" s="18" t="s">
        <v>204</v>
      </c>
      <c r="C83" s="18" t="n">
        <v>1985</v>
      </c>
      <c r="D83" s="18" t="s">
        <v>175</v>
      </c>
      <c r="E83" s="18" t="s">
        <v>84</v>
      </c>
      <c r="F83" s="18" t="n">
        <f aca="false">IF(B83&lt;&gt;"",1,0)</f>
        <v>1</v>
      </c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</row>
    <row r="84" customFormat="false" ht="12.75" hidden="false" customHeight="false" outlineLevel="0" collapsed="false">
      <c r="A84" s="18" t="s">
        <v>26</v>
      </c>
      <c r="B84" s="18" t="s">
        <v>205</v>
      </c>
      <c r="C84" s="26" t="n">
        <v>1985</v>
      </c>
      <c r="D84" s="18" t="s">
        <v>186</v>
      </c>
      <c r="E84" s="18" t="s">
        <v>98</v>
      </c>
      <c r="F84" s="18" t="n">
        <f aca="false">IF(B84&lt;&gt;"",1,0)</f>
        <v>1</v>
      </c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</row>
    <row r="85" customFormat="false" ht="12.75" hidden="false" customHeight="false" outlineLevel="0" collapsed="false">
      <c r="A85" s="18" t="s">
        <v>26</v>
      </c>
      <c r="B85" s="18" t="s">
        <v>206</v>
      </c>
      <c r="C85" s="18" t="n">
        <v>1987</v>
      </c>
      <c r="D85" s="18"/>
      <c r="E85" s="18" t="s">
        <v>78</v>
      </c>
      <c r="F85" s="18" t="n">
        <v>1</v>
      </c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</row>
    <row r="86" customFormat="false" ht="12.75" hidden="false" customHeight="false" outlineLevel="0" collapsed="false">
      <c r="A86" s="18" t="s">
        <v>26</v>
      </c>
      <c r="B86" s="18" t="s">
        <v>207</v>
      </c>
      <c r="C86" s="18" t="n">
        <v>1985</v>
      </c>
      <c r="D86" s="18" t="s">
        <v>175</v>
      </c>
      <c r="E86" s="18" t="s">
        <v>72</v>
      </c>
      <c r="F86" s="18" t="n">
        <v>1</v>
      </c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</row>
    <row r="87" customFormat="false" ht="12.75" hidden="false" customHeight="false" outlineLevel="0" collapsed="false">
      <c r="A87" s="18" t="s">
        <v>26</v>
      </c>
      <c r="B87" s="18" t="s">
        <v>208</v>
      </c>
      <c r="C87" s="18" t="n">
        <v>1985</v>
      </c>
      <c r="D87" s="18" t="s">
        <v>112</v>
      </c>
      <c r="E87" s="18" t="s">
        <v>69</v>
      </c>
      <c r="F87" s="18" t="n">
        <v>1</v>
      </c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</row>
    <row r="88" customFormat="false" ht="12.75" hidden="false" customHeight="false" outlineLevel="0" collapsed="false">
      <c r="A88" s="18" t="s">
        <v>31</v>
      </c>
      <c r="B88" s="18" t="s">
        <v>209</v>
      </c>
      <c r="C88" s="18" t="n">
        <v>1985</v>
      </c>
      <c r="D88" s="18" t="s">
        <v>67</v>
      </c>
      <c r="E88" s="18" t="s">
        <v>69</v>
      </c>
      <c r="F88" s="18" t="n">
        <f aca="false">IF(B88&lt;&gt;"",1,0)</f>
        <v>1</v>
      </c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</row>
    <row r="89" customFormat="false" ht="12.75" hidden="false" customHeight="false" outlineLevel="0" collapsed="false">
      <c r="A89" s="18" t="s">
        <v>31</v>
      </c>
      <c r="B89" s="18" t="s">
        <v>210</v>
      </c>
      <c r="C89" s="18" t="n">
        <v>1985</v>
      </c>
      <c r="D89" s="18" t="s">
        <v>112</v>
      </c>
      <c r="E89" s="18" t="s">
        <v>84</v>
      </c>
      <c r="F89" s="18" t="n">
        <f aca="false">IF(B89&lt;&gt;"",1,0)</f>
        <v>1</v>
      </c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</row>
    <row r="90" customFormat="false" ht="12.75" hidden="false" customHeight="false" outlineLevel="0" collapsed="false">
      <c r="A90" s="18" t="s">
        <v>27</v>
      </c>
      <c r="B90" s="18" t="s">
        <v>211</v>
      </c>
      <c r="C90" s="18" t="n">
        <v>1985</v>
      </c>
      <c r="D90" s="18" t="s">
        <v>112</v>
      </c>
      <c r="E90" s="18" t="s">
        <v>81</v>
      </c>
      <c r="F90" s="18" t="n">
        <f aca="false">IF(B90&lt;&gt;"",1,0)</f>
        <v>1</v>
      </c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</row>
    <row r="91" customFormat="false" ht="12.75" hidden="false" customHeight="false" outlineLevel="0" collapsed="false">
      <c r="A91" s="18" t="s">
        <v>31</v>
      </c>
      <c r="B91" s="18" t="s">
        <v>212</v>
      </c>
      <c r="C91" s="18" t="n">
        <v>1985</v>
      </c>
      <c r="D91" s="18" t="s">
        <v>112</v>
      </c>
      <c r="E91" s="18" t="s">
        <v>78</v>
      </c>
      <c r="F91" s="18" t="n">
        <f aca="false">IF(B91&lt;&gt;"",1,0)</f>
        <v>1</v>
      </c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</row>
    <row r="92" customFormat="false" ht="12.75" hidden="false" customHeight="false" outlineLevel="0" collapsed="false">
      <c r="A92" s="18" t="s">
        <v>26</v>
      </c>
      <c r="B92" s="18" t="s">
        <v>213</v>
      </c>
      <c r="C92" s="31" t="n">
        <v>1986</v>
      </c>
      <c r="D92" s="18" t="s">
        <v>214</v>
      </c>
      <c r="E92" s="18" t="s">
        <v>84</v>
      </c>
      <c r="F92" s="18" t="n">
        <v>1</v>
      </c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</row>
    <row r="93" customFormat="false" ht="12.75" hidden="false" customHeight="false" outlineLevel="0" collapsed="false">
      <c r="A93" s="18" t="s">
        <v>27</v>
      </c>
      <c r="B93" s="18" t="s">
        <v>215</v>
      </c>
      <c r="C93" s="31" t="n">
        <v>1985</v>
      </c>
      <c r="D93" s="18" t="s">
        <v>128</v>
      </c>
      <c r="E93" s="18" t="s">
        <v>81</v>
      </c>
      <c r="F93" s="18" t="n">
        <f aca="false">IF(B93&lt;&gt;"",1,0)</f>
        <v>1</v>
      </c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</row>
    <row r="94" customFormat="false" ht="12.75" hidden="false" customHeight="false" outlineLevel="0" collapsed="false">
      <c r="A94" s="18" t="s">
        <v>31</v>
      </c>
      <c r="B94" s="18" t="s">
        <v>216</v>
      </c>
      <c r="C94" s="18" t="n">
        <v>1985</v>
      </c>
      <c r="D94" s="18" t="s">
        <v>112</v>
      </c>
      <c r="E94" s="18" t="s">
        <v>82</v>
      </c>
      <c r="F94" s="18" t="n">
        <f aca="false">IF(B94&lt;&gt;"",1,0)</f>
        <v>1</v>
      </c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</row>
    <row r="95" customFormat="false" ht="12.75" hidden="false" customHeight="false" outlineLevel="0" collapsed="false">
      <c r="A95" s="18" t="s">
        <v>26</v>
      </c>
      <c r="B95" s="18" t="s">
        <v>217</v>
      </c>
      <c r="C95" s="18" t="n">
        <v>1986</v>
      </c>
      <c r="D95" s="18" t="s">
        <v>112</v>
      </c>
      <c r="E95" s="18" t="s">
        <v>77</v>
      </c>
      <c r="F95" s="18" t="n">
        <f aca="false">IF(B95&lt;&gt;"",1,0)</f>
        <v>1</v>
      </c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</row>
    <row r="96" customFormat="false" ht="12.75" hidden="false" customHeight="false" outlineLevel="0" collapsed="false">
      <c r="A96" s="18" t="s">
        <v>31</v>
      </c>
      <c r="B96" s="18" t="s">
        <v>218</v>
      </c>
      <c r="C96" s="31" t="n">
        <v>1986</v>
      </c>
      <c r="D96" s="18" t="s">
        <v>219</v>
      </c>
      <c r="E96" s="18" t="s">
        <v>78</v>
      </c>
      <c r="F96" s="18" t="n">
        <v>1</v>
      </c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</row>
    <row r="97" customFormat="false" ht="12.75" hidden="false" customHeight="false" outlineLevel="0" collapsed="false">
      <c r="A97" s="18" t="s">
        <v>26</v>
      </c>
      <c r="B97" s="18" t="s">
        <v>220</v>
      </c>
      <c r="C97" s="31" t="n">
        <v>1986</v>
      </c>
      <c r="D97" s="18" t="s">
        <v>112</v>
      </c>
      <c r="E97" s="18" t="s">
        <v>78</v>
      </c>
      <c r="F97" s="18" t="n">
        <f aca="false">IF(B97&lt;&gt;"",1,0)</f>
        <v>1</v>
      </c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</row>
    <row r="98" customFormat="false" ht="12.75" hidden="false" customHeight="false" outlineLevel="0" collapsed="false">
      <c r="A98" s="18" t="s">
        <v>28</v>
      </c>
      <c r="B98" s="18" t="s">
        <v>221</v>
      </c>
      <c r="C98" s="18" t="n">
        <v>1986</v>
      </c>
      <c r="D98" s="18" t="s">
        <v>67</v>
      </c>
      <c r="E98" s="18" t="s">
        <v>78</v>
      </c>
      <c r="F98" s="18" t="n">
        <f aca="false">IF(B98&lt;&gt;"",1,0)</f>
        <v>1</v>
      </c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</row>
    <row r="99" customFormat="false" ht="12.75" hidden="false" customHeight="false" outlineLevel="0" collapsed="false">
      <c r="A99" s="18" t="s">
        <v>222</v>
      </c>
      <c r="B99" s="18" t="s">
        <v>223</v>
      </c>
      <c r="C99" s="18" t="n">
        <v>1986</v>
      </c>
      <c r="D99" s="18" t="s">
        <v>219</v>
      </c>
      <c r="E99" s="18" t="s">
        <v>94</v>
      </c>
      <c r="F99" s="18" t="n">
        <v>1</v>
      </c>
      <c r="G99" s="27" t="str">
        <f aca="false">HYPERLINK("https://www.autoscout24.ch/fr/d/maserati-biturbo-limousine-1986-occasion?vehid=4668939","*")</f>
        <v>*</v>
      </c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</row>
    <row r="100" customFormat="false" ht="12.75" hidden="false" customHeight="false" outlineLevel="0" collapsed="false">
      <c r="A100" s="18" t="s">
        <v>33</v>
      </c>
      <c r="B100" s="18" t="s">
        <v>224</v>
      </c>
      <c r="C100" s="18" t="n">
        <v>1986</v>
      </c>
      <c r="D100" s="18" t="s">
        <v>67</v>
      </c>
      <c r="E100" s="18" t="s">
        <v>67</v>
      </c>
      <c r="F100" s="18" t="n">
        <f aca="false">IF(B100&lt;&gt;"",1,0)</f>
        <v>1</v>
      </c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</row>
    <row r="101" customFormat="false" ht="12.75" hidden="false" customHeight="false" outlineLevel="0" collapsed="false">
      <c r="A101" s="18" t="s">
        <v>33</v>
      </c>
      <c r="B101" s="18" t="s">
        <v>225</v>
      </c>
      <c r="C101" s="18" t="n">
        <v>1986</v>
      </c>
      <c r="D101" s="18" t="s">
        <v>67</v>
      </c>
      <c r="E101" s="18" t="s">
        <v>67</v>
      </c>
      <c r="F101" s="18" t="n">
        <f aca="false">IF(B101&lt;&gt;"",1,0)</f>
        <v>1</v>
      </c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</row>
    <row r="102" customFormat="false" ht="12.75" hidden="false" customHeight="false" outlineLevel="0" collapsed="false">
      <c r="A102" s="18" t="s">
        <v>33</v>
      </c>
      <c r="B102" s="18" t="s">
        <v>226</v>
      </c>
      <c r="C102" s="18" t="n">
        <v>1986</v>
      </c>
      <c r="D102" s="18" t="s">
        <v>67</v>
      </c>
      <c r="E102" s="18" t="s">
        <v>67</v>
      </c>
      <c r="F102" s="18" t="n">
        <f aca="false">IF(B102&lt;&gt;"",1,0)</f>
        <v>1</v>
      </c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</row>
    <row r="103" customFormat="false" ht="12.75" hidden="false" customHeight="false" outlineLevel="0" collapsed="false">
      <c r="A103" s="18" t="s">
        <v>33</v>
      </c>
      <c r="B103" s="18" t="s">
        <v>227</v>
      </c>
      <c r="C103" s="18" t="n">
        <v>1986</v>
      </c>
      <c r="D103" s="18" t="s">
        <v>67</v>
      </c>
      <c r="E103" s="18" t="s">
        <v>67</v>
      </c>
      <c r="F103" s="18" t="n">
        <f aca="false">IF(B103&lt;&gt;"",1,0)</f>
        <v>1</v>
      </c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</row>
    <row r="104" customFormat="false" ht="12.75" hidden="false" customHeight="false" outlineLevel="0" collapsed="false">
      <c r="A104" s="18" t="s">
        <v>33</v>
      </c>
      <c r="B104" s="18" t="s">
        <v>228</v>
      </c>
      <c r="C104" s="18" t="n">
        <v>1986</v>
      </c>
      <c r="D104" s="18" t="s">
        <v>67</v>
      </c>
      <c r="E104" s="18" t="s">
        <v>67</v>
      </c>
      <c r="F104" s="18" t="n">
        <f aca="false">IF(B104&lt;&gt;"",1,0)</f>
        <v>1</v>
      </c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</row>
    <row r="105" customFormat="false" ht="12.75" hidden="false" customHeight="false" outlineLevel="0" collapsed="false">
      <c r="A105" s="18" t="s">
        <v>27</v>
      </c>
      <c r="B105" s="18" t="s">
        <v>229</v>
      </c>
      <c r="C105" s="26" t="n">
        <v>1986</v>
      </c>
      <c r="D105" s="18" t="s">
        <v>128</v>
      </c>
      <c r="E105" s="18" t="s">
        <v>89</v>
      </c>
      <c r="F105" s="18" t="n">
        <f aca="false">IF(B105&lt;&gt;"",1,0)</f>
        <v>1</v>
      </c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</row>
    <row r="106" customFormat="false" ht="12.75" hidden="false" customHeight="false" outlineLevel="0" collapsed="false">
      <c r="A106" s="18" t="s">
        <v>29</v>
      </c>
      <c r="B106" s="18" t="s">
        <v>230</v>
      </c>
      <c r="C106" s="26" t="n">
        <v>1987</v>
      </c>
      <c r="D106" s="18" t="s">
        <v>67</v>
      </c>
      <c r="E106" s="18" t="s">
        <v>69</v>
      </c>
      <c r="F106" s="18" t="n">
        <f aca="false">IF(B106&lt;&gt;"",1,0)</f>
        <v>1</v>
      </c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</row>
    <row r="107" customFormat="false" ht="12.75" hidden="false" customHeight="false" outlineLevel="0" collapsed="false">
      <c r="A107" s="18" t="s">
        <v>31</v>
      </c>
      <c r="B107" s="18" t="s">
        <v>231</v>
      </c>
      <c r="C107" s="18" t="n">
        <v>1987</v>
      </c>
      <c r="D107" s="18" t="s">
        <v>162</v>
      </c>
      <c r="E107" s="18" t="s">
        <v>78</v>
      </c>
      <c r="F107" s="18" t="n">
        <f aca="false">IF(B107&lt;&gt;"",1,0)</f>
        <v>1</v>
      </c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</row>
    <row r="108" customFormat="false" ht="12.75" hidden="false" customHeight="false" outlineLevel="0" collapsed="false">
      <c r="A108" s="18" t="s">
        <v>33</v>
      </c>
      <c r="B108" s="18" t="s">
        <v>232</v>
      </c>
      <c r="C108" s="18" t="n">
        <v>1987</v>
      </c>
      <c r="D108" s="18"/>
      <c r="E108" s="18"/>
      <c r="F108" s="18" t="n">
        <f aca="false">IF(B108&lt;&gt;"",1,0)</f>
        <v>1</v>
      </c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</row>
    <row r="109" customFormat="false" ht="12.75" hidden="false" customHeight="false" outlineLevel="0" collapsed="false">
      <c r="A109" s="18" t="s">
        <v>26</v>
      </c>
      <c r="B109" s="18" t="s">
        <v>233</v>
      </c>
      <c r="C109" s="18" t="n">
        <v>1988</v>
      </c>
      <c r="D109" s="18" t="s">
        <v>162</v>
      </c>
      <c r="E109" s="18" t="s">
        <v>234</v>
      </c>
      <c r="F109" s="18" t="n">
        <v>1</v>
      </c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</row>
    <row r="110" customFormat="false" ht="12.75" hidden="false" customHeight="false" outlineLevel="0" collapsed="false">
      <c r="A110" s="18" t="s">
        <v>26</v>
      </c>
      <c r="B110" s="18" t="s">
        <v>235</v>
      </c>
      <c r="C110" s="18" t="n">
        <v>1988</v>
      </c>
      <c r="D110" s="18" t="s">
        <v>67</v>
      </c>
      <c r="E110" s="18" t="s">
        <v>84</v>
      </c>
      <c r="F110" s="18" t="n">
        <f aca="false">IF(B110&lt;&gt;"",1,0)</f>
        <v>1</v>
      </c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</row>
    <row r="111" customFormat="false" ht="12.75" hidden="false" customHeight="false" outlineLevel="0" collapsed="false">
      <c r="A111" s="18" t="s">
        <v>32</v>
      </c>
      <c r="B111" s="18" t="s">
        <v>236</v>
      </c>
      <c r="C111" s="18" t="n">
        <v>1987</v>
      </c>
      <c r="D111" s="18" t="s">
        <v>67</v>
      </c>
      <c r="E111" s="18" t="s">
        <v>84</v>
      </c>
      <c r="F111" s="18" t="n">
        <f aca="false">IF(B111&lt;&gt;"",1,0)</f>
        <v>1</v>
      </c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</row>
    <row r="112" customFormat="false" ht="12.75" hidden="false" customHeight="false" outlineLevel="0" collapsed="false">
      <c r="A112" s="18" t="s">
        <v>26</v>
      </c>
      <c r="B112" s="18" t="s">
        <v>237</v>
      </c>
      <c r="C112" s="18" t="n">
        <v>1987</v>
      </c>
      <c r="D112" s="18" t="s">
        <v>162</v>
      </c>
      <c r="E112" s="18" t="s">
        <v>99</v>
      </c>
      <c r="F112" s="18" t="n">
        <v>1</v>
      </c>
      <c r="G112" s="18" t="s">
        <v>238</v>
      </c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</row>
    <row r="113" customFormat="false" ht="12.75" hidden="false" customHeight="false" outlineLevel="0" collapsed="false">
      <c r="A113" s="18" t="s">
        <v>32</v>
      </c>
      <c r="B113" s="18" t="s">
        <v>239</v>
      </c>
      <c r="C113" s="18" t="n">
        <v>1988</v>
      </c>
      <c r="D113" s="18" t="s">
        <v>186</v>
      </c>
      <c r="E113" s="18" t="s">
        <v>78</v>
      </c>
      <c r="F113" s="18" t="n">
        <f aca="false">IF(B113&lt;&gt;"",1,0)</f>
        <v>1</v>
      </c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</row>
    <row r="114" customFormat="false" ht="12.75" hidden="false" customHeight="false" outlineLevel="0" collapsed="false">
      <c r="A114" s="18" t="s">
        <v>32</v>
      </c>
      <c r="B114" s="18" t="s">
        <v>240</v>
      </c>
      <c r="C114" s="18" t="n">
        <v>1987</v>
      </c>
      <c r="D114" s="18" t="s">
        <v>186</v>
      </c>
      <c r="E114" s="18" t="s">
        <v>72</v>
      </c>
      <c r="F114" s="18" t="n">
        <v>1</v>
      </c>
      <c r="G114" s="27" t="str">
        <f aca="false">HYPERLINK("http://www.maseratitude.com/viewtopic.php?p=83158#p83158","*")</f>
        <v>*</v>
      </c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</row>
    <row r="115" customFormat="false" ht="12.75" hidden="false" customHeight="false" outlineLevel="0" collapsed="false">
      <c r="A115" s="18" t="s">
        <v>32</v>
      </c>
      <c r="B115" s="18" t="s">
        <v>241</v>
      </c>
      <c r="C115" s="18" t="n">
        <v>1987</v>
      </c>
      <c r="D115" s="18" t="s">
        <v>186</v>
      </c>
      <c r="E115" s="18" t="s">
        <v>72</v>
      </c>
      <c r="F115" s="18" t="n">
        <v>1</v>
      </c>
      <c r="G115" s="27" t="str">
        <f aca="false">HYPERLINK("http://www.maseratitude.com/viewtopic.php?p=83155#p83155","*")</f>
        <v>*</v>
      </c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</row>
    <row r="116" customFormat="false" ht="12.75" hidden="false" customHeight="false" outlineLevel="0" collapsed="false">
      <c r="A116" s="18" t="s">
        <v>32</v>
      </c>
      <c r="B116" s="18" t="s">
        <v>242</v>
      </c>
      <c r="C116" s="18" t="n">
        <v>1987</v>
      </c>
      <c r="D116" s="18" t="s">
        <v>112</v>
      </c>
      <c r="E116" s="18" t="s">
        <v>72</v>
      </c>
      <c r="F116" s="18" t="n">
        <v>1</v>
      </c>
      <c r="G116" s="27" t="str">
        <f aca="false">HYPERLINK("http://www.maseratitude.com/viewtopic.php?p=81925#p81925","*")</f>
        <v>*</v>
      </c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</row>
    <row r="117" customFormat="false" ht="12.75" hidden="false" customHeight="false" outlineLevel="0" collapsed="false">
      <c r="A117" s="18" t="s">
        <v>32</v>
      </c>
      <c r="B117" s="18" t="s">
        <v>243</v>
      </c>
      <c r="C117" s="18" t="n">
        <v>1987</v>
      </c>
      <c r="D117" s="18" t="s">
        <v>112</v>
      </c>
      <c r="E117" s="18" t="s">
        <v>78</v>
      </c>
      <c r="F117" s="18" t="n">
        <f aca="false">IF(B117&lt;&gt;"",1,0)</f>
        <v>1</v>
      </c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</row>
    <row r="118" customFormat="false" ht="12.75" hidden="false" customHeight="false" outlineLevel="0" collapsed="false">
      <c r="A118" s="18" t="s">
        <v>32</v>
      </c>
      <c r="B118" s="18" t="s">
        <v>244</v>
      </c>
      <c r="C118" s="31" t="n">
        <v>1987</v>
      </c>
      <c r="D118" s="18" t="s">
        <v>186</v>
      </c>
      <c r="E118" s="18" t="s">
        <v>94</v>
      </c>
      <c r="F118" s="18" t="n">
        <f aca="false">IF(B118&lt;&gt;"",1,0)</f>
        <v>1</v>
      </c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</row>
    <row r="119" customFormat="false" ht="12.75" hidden="false" customHeight="false" outlineLevel="0" collapsed="false">
      <c r="A119" s="18"/>
      <c r="B119" s="18" t="s">
        <v>245</v>
      </c>
      <c r="C119" s="18"/>
      <c r="D119" s="18"/>
      <c r="E119" s="18" t="s">
        <v>85</v>
      </c>
      <c r="F119" s="18" t="n">
        <v>1</v>
      </c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</row>
    <row r="120" customFormat="false" ht="12.75" hidden="false" customHeight="false" outlineLevel="0" collapsed="false">
      <c r="A120" s="18" t="s">
        <v>32</v>
      </c>
      <c r="B120" s="18" t="s">
        <v>246</v>
      </c>
      <c r="C120" s="18" t="n">
        <v>1987</v>
      </c>
      <c r="D120" s="18" t="s">
        <v>162</v>
      </c>
      <c r="E120" s="18" t="s">
        <v>78</v>
      </c>
      <c r="F120" s="18" t="n">
        <f aca="false">IF(B120&lt;&gt;"",1,0)</f>
        <v>1</v>
      </c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</row>
    <row r="121" customFormat="false" ht="12.75" hidden="false" customHeight="false" outlineLevel="0" collapsed="false">
      <c r="A121" s="18" t="s">
        <v>32</v>
      </c>
      <c r="B121" s="18" t="s">
        <v>247</v>
      </c>
      <c r="C121" s="31" t="n">
        <v>1987</v>
      </c>
      <c r="D121" s="18" t="s">
        <v>162</v>
      </c>
      <c r="E121" s="18" t="s">
        <v>94</v>
      </c>
      <c r="F121" s="18" t="n">
        <f aca="false">IF(B121&lt;&gt;"",1,0)</f>
        <v>1</v>
      </c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</row>
    <row r="122" customFormat="false" ht="12.75" hidden="false" customHeight="false" outlineLevel="0" collapsed="false">
      <c r="A122" s="18" t="s">
        <v>32</v>
      </c>
      <c r="B122" s="18" t="s">
        <v>248</v>
      </c>
      <c r="C122" s="31" t="n">
        <v>1987</v>
      </c>
      <c r="D122" s="18" t="s">
        <v>162</v>
      </c>
      <c r="E122" s="18" t="s">
        <v>84</v>
      </c>
      <c r="F122" s="18" t="n">
        <f aca="false">IF(B122&lt;&gt;"",1,0)</f>
        <v>1</v>
      </c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</row>
    <row r="123" customFormat="false" ht="12.75" hidden="false" customHeight="false" outlineLevel="0" collapsed="false">
      <c r="A123" s="18" t="s">
        <v>28</v>
      </c>
      <c r="B123" s="18" t="s">
        <v>249</v>
      </c>
      <c r="C123" s="31" t="n">
        <v>1987</v>
      </c>
      <c r="D123" s="18" t="s">
        <v>67</v>
      </c>
      <c r="E123" s="18" t="s">
        <v>78</v>
      </c>
      <c r="F123" s="18" t="n">
        <f aca="false">IF(B123&lt;&gt;"",1,0)</f>
        <v>1</v>
      </c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</row>
    <row r="124" customFormat="false" ht="12.75" hidden="false" customHeight="false" outlineLevel="0" collapsed="false">
      <c r="A124" s="18" t="s">
        <v>32</v>
      </c>
      <c r="B124" s="18" t="s">
        <v>250</v>
      </c>
      <c r="C124" s="31" t="n">
        <v>1987</v>
      </c>
      <c r="D124" s="18" t="s">
        <v>67</v>
      </c>
      <c r="E124" s="18" t="s">
        <v>84</v>
      </c>
      <c r="F124" s="18" t="n">
        <f aca="false">IF(B124&lt;&gt;"",1,0)</f>
        <v>1</v>
      </c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</row>
    <row r="125" customFormat="false" ht="12.75" hidden="false" customHeight="false" outlineLevel="0" collapsed="false">
      <c r="A125" s="18" t="s">
        <v>32</v>
      </c>
      <c r="B125" s="18" t="s">
        <v>251</v>
      </c>
      <c r="C125" s="18" t="n">
        <v>1988</v>
      </c>
      <c r="D125" s="18" t="s">
        <v>186</v>
      </c>
      <c r="E125" s="18" t="s">
        <v>84</v>
      </c>
      <c r="F125" s="18" t="n">
        <f aca="false">IF(B125&lt;&gt;"",1,0)</f>
        <v>1</v>
      </c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</row>
    <row r="126" customFormat="false" ht="12.75" hidden="false" customHeight="false" outlineLevel="0" collapsed="false">
      <c r="A126" s="18" t="s">
        <v>32</v>
      </c>
      <c r="B126" s="18" t="s">
        <v>252</v>
      </c>
      <c r="C126" s="18" t="n">
        <v>1987</v>
      </c>
      <c r="D126" s="18" t="s">
        <v>186</v>
      </c>
      <c r="E126" s="18" t="s">
        <v>78</v>
      </c>
      <c r="F126" s="18" t="n">
        <f aca="false">IF(B126&lt;&gt;"",1,0)</f>
        <v>1</v>
      </c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</row>
    <row r="127" customFormat="false" ht="12.75" hidden="false" customHeight="false" outlineLevel="0" collapsed="false">
      <c r="A127" s="18" t="s">
        <v>32</v>
      </c>
      <c r="B127" s="18" t="s">
        <v>253</v>
      </c>
      <c r="C127" s="18" t="n">
        <v>1987</v>
      </c>
      <c r="D127" s="18" t="s">
        <v>254</v>
      </c>
      <c r="E127" s="18" t="s">
        <v>78</v>
      </c>
      <c r="F127" s="18" t="n">
        <v>1</v>
      </c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</row>
    <row r="128" customFormat="false" ht="12.75" hidden="false" customHeight="false" outlineLevel="0" collapsed="false">
      <c r="A128" s="18" t="s">
        <v>15</v>
      </c>
      <c r="B128" s="18" t="s">
        <v>255</v>
      </c>
      <c r="C128" s="18" t="n">
        <v>1988</v>
      </c>
      <c r="D128" s="18" t="s">
        <v>162</v>
      </c>
      <c r="E128" s="18" t="s">
        <v>97</v>
      </c>
      <c r="F128" s="18" t="n">
        <f aca="false">IF(B128&lt;&gt;"",1,0)</f>
        <v>1</v>
      </c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</row>
    <row r="129" customFormat="false" ht="12.75" hidden="false" customHeight="false" outlineLevel="0" collapsed="false">
      <c r="A129" s="18" t="s">
        <v>26</v>
      </c>
      <c r="B129" s="18" t="s">
        <v>256</v>
      </c>
      <c r="C129" s="18" t="n">
        <v>1989</v>
      </c>
      <c r="D129" s="18" t="s">
        <v>162</v>
      </c>
      <c r="E129" s="18" t="s">
        <v>85</v>
      </c>
      <c r="F129" s="18" t="n">
        <v>1</v>
      </c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</row>
    <row r="130" customFormat="false" ht="12.75" hidden="false" customHeight="false" outlineLevel="0" collapsed="false">
      <c r="A130" s="18" t="s">
        <v>32</v>
      </c>
      <c r="B130" s="18" t="s">
        <v>257</v>
      </c>
      <c r="C130" s="18" t="n">
        <v>1987</v>
      </c>
      <c r="D130" s="18" t="s">
        <v>186</v>
      </c>
      <c r="E130" s="18" t="s">
        <v>78</v>
      </c>
      <c r="F130" s="18" t="n">
        <f aca="false">IF(B130&lt;&gt;"",1,0)</f>
        <v>1</v>
      </c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</row>
    <row r="131" customFormat="false" ht="12.75" hidden="false" customHeight="false" outlineLevel="0" collapsed="false">
      <c r="A131" s="18" t="s">
        <v>32</v>
      </c>
      <c r="B131" s="18" t="s">
        <v>258</v>
      </c>
      <c r="C131" s="18" t="n">
        <v>1987</v>
      </c>
      <c r="D131" s="18"/>
      <c r="E131" s="18" t="s">
        <v>78</v>
      </c>
      <c r="F131" s="18" t="n">
        <v>1</v>
      </c>
      <c r="G131" s="27" t="str">
        <f aca="false">HYPERLINK("http://www.maseratitude.com/viewtopic.php?p=81924#p81924","*")</f>
        <v>*</v>
      </c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</row>
    <row r="132" customFormat="false" ht="12.75" hidden="false" customHeight="false" outlineLevel="0" collapsed="false">
      <c r="A132" s="18" t="s">
        <v>33</v>
      </c>
      <c r="B132" s="18" t="s">
        <v>259</v>
      </c>
      <c r="C132" s="18" t="n">
        <v>1987</v>
      </c>
      <c r="D132" s="18" t="s">
        <v>67</v>
      </c>
      <c r="E132" s="18" t="s">
        <v>67</v>
      </c>
      <c r="F132" s="18" t="n">
        <f aca="false">IF(B132&lt;&gt;"",1,0)</f>
        <v>1</v>
      </c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</row>
    <row r="133" customFormat="false" ht="12.75" hidden="false" customHeight="false" outlineLevel="0" collapsed="false">
      <c r="A133" s="18" t="s">
        <v>26</v>
      </c>
      <c r="B133" s="30" t="s">
        <v>260</v>
      </c>
      <c r="C133" s="31" t="n">
        <v>1988</v>
      </c>
      <c r="D133" s="18"/>
      <c r="E133" s="18" t="s">
        <v>88</v>
      </c>
      <c r="F133" s="18" t="n">
        <v>1</v>
      </c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</row>
    <row r="134" customFormat="false" ht="12.75" hidden="false" customHeight="false" outlineLevel="0" collapsed="false">
      <c r="A134" s="18" t="s">
        <v>32</v>
      </c>
      <c r="B134" s="18" t="s">
        <v>261</v>
      </c>
      <c r="C134" s="31" t="n">
        <v>1987</v>
      </c>
      <c r="D134" s="18" t="s">
        <v>67</v>
      </c>
      <c r="E134" s="18" t="s">
        <v>84</v>
      </c>
      <c r="F134" s="18" t="n">
        <f aca="false">IF(B134&lt;&gt;"",1,0)</f>
        <v>1</v>
      </c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</row>
    <row r="135" customFormat="false" ht="12.75" hidden="false" customHeight="false" outlineLevel="0" collapsed="false">
      <c r="A135" s="18" t="s">
        <v>27</v>
      </c>
      <c r="B135" s="18" t="s">
        <v>262</v>
      </c>
      <c r="C135" s="18" t="n">
        <v>1987</v>
      </c>
      <c r="D135" s="18" t="s">
        <v>186</v>
      </c>
      <c r="E135" s="18" t="s">
        <v>97</v>
      </c>
      <c r="F135" s="18" t="n">
        <f aca="false">IF(B135&lt;&gt;"",1,0)</f>
        <v>1</v>
      </c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</row>
    <row r="136" customFormat="false" ht="12.75" hidden="false" customHeight="false" outlineLevel="0" collapsed="false">
      <c r="A136" s="18" t="s">
        <v>27</v>
      </c>
      <c r="B136" s="18" t="s">
        <v>263</v>
      </c>
      <c r="C136" s="18" t="n">
        <v>1988</v>
      </c>
      <c r="D136" s="18" t="s">
        <v>128</v>
      </c>
      <c r="E136" s="18" t="s">
        <v>97</v>
      </c>
      <c r="F136" s="18" t="n">
        <f aca="false">IF(B136&lt;&gt;"",1,0)</f>
        <v>1</v>
      </c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</row>
    <row r="137" customFormat="false" ht="12.75" hidden="false" customHeight="false" outlineLevel="0" collapsed="false">
      <c r="A137" s="18" t="s">
        <v>264</v>
      </c>
      <c r="B137" s="18" t="s">
        <v>265</v>
      </c>
      <c r="C137" s="18" t="n">
        <v>1988</v>
      </c>
      <c r="D137" s="18" t="s">
        <v>128</v>
      </c>
      <c r="E137" s="18" t="s">
        <v>234</v>
      </c>
      <c r="F137" s="18" t="n">
        <v>1</v>
      </c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</row>
    <row r="138" customFormat="false" ht="12.75" hidden="false" customHeight="false" outlineLevel="0" collapsed="false">
      <c r="A138" s="18" t="s">
        <v>32</v>
      </c>
      <c r="B138" s="18" t="s">
        <v>266</v>
      </c>
      <c r="C138" s="18" t="n">
        <v>1989</v>
      </c>
      <c r="D138" s="18"/>
      <c r="E138" s="18" t="s">
        <v>67</v>
      </c>
      <c r="F138" s="18" t="n">
        <v>1</v>
      </c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</row>
    <row r="139" customFormat="false" ht="12.75" hidden="false" customHeight="false" outlineLevel="0" collapsed="false">
      <c r="A139" s="18" t="s">
        <v>32</v>
      </c>
      <c r="B139" s="18" t="s">
        <v>267</v>
      </c>
      <c r="C139" s="18" t="n">
        <v>1988</v>
      </c>
      <c r="D139" s="18" t="s">
        <v>67</v>
      </c>
      <c r="E139" s="18" t="s">
        <v>94</v>
      </c>
      <c r="F139" s="18" t="n">
        <f aca="false">IF(B139&lt;&gt;"",1,0)</f>
        <v>1</v>
      </c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</row>
    <row r="140" customFormat="false" ht="12.75" hidden="false" customHeight="false" outlineLevel="0" collapsed="false">
      <c r="A140" s="18" t="s">
        <v>32</v>
      </c>
      <c r="B140" s="18" t="s">
        <v>268</v>
      </c>
      <c r="C140" s="18" t="n">
        <v>1989</v>
      </c>
      <c r="D140" s="18" t="s">
        <v>186</v>
      </c>
      <c r="E140" s="18" t="s">
        <v>78</v>
      </c>
      <c r="F140" s="18" t="n">
        <f aca="false">IF(B140&lt;&gt;"",1,0)</f>
        <v>1</v>
      </c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</row>
    <row r="141" customFormat="false" ht="12.75" hidden="false" customHeight="false" outlineLevel="0" collapsed="false">
      <c r="A141" s="18" t="s">
        <v>32</v>
      </c>
      <c r="B141" s="18" t="s">
        <v>269</v>
      </c>
      <c r="C141" s="18" t="n">
        <v>1989</v>
      </c>
      <c r="D141" s="18" t="s">
        <v>186</v>
      </c>
      <c r="E141" s="18" t="s">
        <v>78</v>
      </c>
      <c r="F141" s="18" t="n">
        <f aca="false">IF(B141&lt;&gt;"",1,0)</f>
        <v>1</v>
      </c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</row>
    <row r="142" customFormat="false" ht="12.75" hidden="false" customHeight="false" outlineLevel="0" collapsed="false">
      <c r="A142" s="18" t="s">
        <v>32</v>
      </c>
      <c r="B142" s="18" t="s">
        <v>270</v>
      </c>
      <c r="C142" s="18" t="n">
        <v>1989</v>
      </c>
      <c r="D142" s="18" t="s">
        <v>67</v>
      </c>
      <c r="E142" s="18" t="s">
        <v>78</v>
      </c>
      <c r="F142" s="18" t="n">
        <f aca="false">IF(B142&lt;&gt;"",1,0)</f>
        <v>1</v>
      </c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</row>
    <row r="143" customFormat="false" ht="12.75" hidden="false" customHeight="false" outlineLevel="0" collapsed="false">
      <c r="A143" s="18" t="s">
        <v>32</v>
      </c>
      <c r="B143" s="18" t="s">
        <v>271</v>
      </c>
      <c r="C143" s="18" t="n">
        <v>1988</v>
      </c>
      <c r="D143" s="18" t="s">
        <v>186</v>
      </c>
      <c r="E143" s="18" t="s">
        <v>81</v>
      </c>
      <c r="F143" s="18" t="n">
        <v>1</v>
      </c>
      <c r="G143" s="27" t="str">
        <f aca="false">HYPERLINK("https://www.classicdriver.com/en/car/maserati/biturbo/1988/491338","*")</f>
        <v>*</v>
      </c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</row>
    <row r="144" customFormat="false" ht="12.75" hidden="false" customHeight="false" outlineLevel="0" collapsed="false">
      <c r="A144" s="18" t="s">
        <v>32</v>
      </c>
      <c r="B144" s="18" t="s">
        <v>272</v>
      </c>
      <c r="C144" s="18" t="n">
        <v>1988</v>
      </c>
      <c r="D144" s="18" t="s">
        <v>186</v>
      </c>
      <c r="E144" s="18" t="s">
        <v>94</v>
      </c>
      <c r="F144" s="18" t="n">
        <f aca="false">IF(B144&lt;&gt;"",1,0)</f>
        <v>1</v>
      </c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</row>
    <row r="145" customFormat="false" ht="12.75" hidden="false" customHeight="false" outlineLevel="0" collapsed="false">
      <c r="A145" s="18" t="s">
        <v>32</v>
      </c>
      <c r="B145" s="18" t="s">
        <v>273</v>
      </c>
      <c r="C145" s="18" t="n">
        <v>1989</v>
      </c>
      <c r="D145" s="18" t="s">
        <v>67</v>
      </c>
      <c r="E145" s="18" t="s">
        <v>71</v>
      </c>
      <c r="F145" s="18" t="n">
        <f aca="false">IF(B145&lt;&gt;"",1,0)</f>
        <v>1</v>
      </c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</row>
    <row r="146" customFormat="false" ht="12.75" hidden="false" customHeight="false" outlineLevel="0" collapsed="false">
      <c r="A146" s="18" t="s">
        <v>27</v>
      </c>
      <c r="B146" s="18" t="s">
        <v>274</v>
      </c>
      <c r="C146" s="18" t="n">
        <v>1988</v>
      </c>
      <c r="D146" s="18" t="s">
        <v>67</v>
      </c>
      <c r="E146" s="18" t="s">
        <v>94</v>
      </c>
      <c r="F146" s="18" t="n">
        <f aca="false">IF(B146&lt;&gt;"",1,0)</f>
        <v>1</v>
      </c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</row>
    <row r="147" customFormat="false" ht="12.75" hidden="false" customHeight="false" outlineLevel="0" collapsed="false">
      <c r="A147" s="18" t="s">
        <v>32</v>
      </c>
      <c r="B147" s="18" t="s">
        <v>275</v>
      </c>
      <c r="C147" s="18" t="n">
        <v>1988</v>
      </c>
      <c r="D147" s="18" t="s">
        <v>67</v>
      </c>
      <c r="E147" s="18" t="s">
        <v>69</v>
      </c>
      <c r="F147" s="18" t="n">
        <f aca="false">IF(B147&lt;&gt;"",1,0)</f>
        <v>1</v>
      </c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</row>
    <row r="148" customFormat="false" ht="12.75" hidden="false" customHeight="false" outlineLevel="0" collapsed="false">
      <c r="A148" s="18" t="s">
        <v>26</v>
      </c>
      <c r="B148" s="18" t="s">
        <v>276</v>
      </c>
      <c r="C148" s="18" t="n">
        <v>1984</v>
      </c>
      <c r="D148" s="18" t="s">
        <v>183</v>
      </c>
      <c r="E148" s="18" t="s">
        <v>99</v>
      </c>
      <c r="F148" s="18" t="n">
        <f aca="false">IF(B148&lt;&gt;"",1,0)</f>
        <v>1</v>
      </c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</row>
    <row r="149" customFormat="false" ht="12.75" hidden="false" customHeight="false" outlineLevel="0" collapsed="false">
      <c r="A149" s="18" t="s">
        <v>26</v>
      </c>
      <c r="B149" s="18" t="s">
        <v>277</v>
      </c>
      <c r="C149" s="18" t="n">
        <v>1984</v>
      </c>
      <c r="D149" s="18" t="s">
        <v>162</v>
      </c>
      <c r="E149" s="18" t="s">
        <v>99</v>
      </c>
      <c r="F149" s="18" t="n">
        <f aca="false">IF(B149&lt;&gt;"",1,0)</f>
        <v>1</v>
      </c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</row>
    <row r="150" customFormat="false" ht="12.75" hidden="false" customHeight="false" outlineLevel="0" collapsed="false">
      <c r="A150" s="18" t="s">
        <v>27</v>
      </c>
      <c r="B150" s="18" t="s">
        <v>278</v>
      </c>
      <c r="C150" s="18" t="n">
        <v>1985</v>
      </c>
      <c r="D150" s="18" t="s">
        <v>67</v>
      </c>
      <c r="E150" s="18" t="s">
        <v>99</v>
      </c>
      <c r="F150" s="18" t="n">
        <f aca="false">IF(B150&lt;&gt;"",1,0)</f>
        <v>1</v>
      </c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</row>
    <row r="151" customFormat="false" ht="12.75" hidden="false" customHeight="false" outlineLevel="0" collapsed="false">
      <c r="A151" s="18" t="s">
        <v>28</v>
      </c>
      <c r="B151" s="18" t="s">
        <v>279</v>
      </c>
      <c r="C151" s="18" t="n">
        <v>1985</v>
      </c>
      <c r="D151" s="18" t="s">
        <v>162</v>
      </c>
      <c r="E151" s="18" t="s">
        <v>99</v>
      </c>
      <c r="F151" s="18" t="n">
        <f aca="false">IF(B151&lt;&gt;"",1,0)</f>
        <v>1</v>
      </c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</row>
    <row r="152" customFormat="false" ht="12.75" hidden="false" customHeight="false" outlineLevel="0" collapsed="false">
      <c r="A152" s="18" t="s">
        <v>27</v>
      </c>
      <c r="B152" s="18" t="s">
        <v>280</v>
      </c>
      <c r="C152" s="18" t="n">
        <v>1985</v>
      </c>
      <c r="D152" s="18" t="s">
        <v>110</v>
      </c>
      <c r="E152" s="18" t="s">
        <v>99</v>
      </c>
      <c r="F152" s="18" t="n">
        <f aca="false">IF(B152&lt;&gt;"",1,0)</f>
        <v>1</v>
      </c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</row>
    <row r="153" customFormat="false" ht="12.75" hidden="false" customHeight="false" outlineLevel="0" collapsed="false">
      <c r="A153" s="18" t="s">
        <v>28</v>
      </c>
      <c r="B153" s="18" t="s">
        <v>281</v>
      </c>
      <c r="C153" s="18" t="n">
        <v>1984</v>
      </c>
      <c r="D153" s="18" t="s">
        <v>162</v>
      </c>
      <c r="E153" s="18" t="s">
        <v>99</v>
      </c>
      <c r="F153" s="18" t="n">
        <f aca="false">IF(B153&lt;&gt;"",1,0)</f>
        <v>1</v>
      </c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</row>
    <row r="154" customFormat="false" ht="12.75" hidden="false" customHeight="false" outlineLevel="0" collapsed="false">
      <c r="A154" s="18" t="s">
        <v>27</v>
      </c>
      <c r="B154" s="18" t="s">
        <v>282</v>
      </c>
      <c r="C154" s="18" t="n">
        <v>1985</v>
      </c>
      <c r="D154" s="18" t="s">
        <v>186</v>
      </c>
      <c r="E154" s="18" t="s">
        <v>99</v>
      </c>
      <c r="F154" s="18" t="n">
        <f aca="false">IF(B154&lt;&gt;"",1,0)</f>
        <v>1</v>
      </c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</row>
    <row r="155" customFormat="false" ht="12.75" hidden="false" customHeight="false" outlineLevel="0" collapsed="false">
      <c r="A155" s="18" t="s">
        <v>27</v>
      </c>
      <c r="B155" s="18" t="s">
        <v>283</v>
      </c>
      <c r="C155" s="31" t="n">
        <v>1985</v>
      </c>
      <c r="D155" s="18" t="s">
        <v>67</v>
      </c>
      <c r="E155" s="18" t="s">
        <v>99</v>
      </c>
      <c r="F155" s="18" t="n">
        <f aca="false">IF(B155&lt;&gt;"",1,0)</f>
        <v>1</v>
      </c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</row>
    <row r="156" customFormat="false" ht="12.75" hidden="false" customHeight="false" outlineLevel="0" collapsed="false">
      <c r="A156" s="18" t="s">
        <v>26</v>
      </c>
      <c r="B156" s="18" t="s">
        <v>284</v>
      </c>
      <c r="C156" s="18" t="n">
        <v>1985</v>
      </c>
      <c r="D156" s="18" t="s">
        <v>186</v>
      </c>
      <c r="E156" s="18" t="s">
        <v>99</v>
      </c>
      <c r="F156" s="18" t="n">
        <f aca="false">IF(B156&lt;&gt;"",1,0)</f>
        <v>1</v>
      </c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</row>
    <row r="157" customFormat="false" ht="12.75" hidden="false" customHeight="false" outlineLevel="0" collapsed="false">
      <c r="A157" s="18" t="s">
        <v>27</v>
      </c>
      <c r="B157" s="18" t="s">
        <v>285</v>
      </c>
      <c r="C157" s="18" t="n">
        <v>1985</v>
      </c>
      <c r="D157" s="18" t="s">
        <v>162</v>
      </c>
      <c r="E157" s="18" t="s">
        <v>99</v>
      </c>
      <c r="F157" s="18" t="n">
        <f aca="false">IF(B157&lt;&gt;"",1,0)</f>
        <v>1</v>
      </c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</row>
    <row r="158" customFormat="false" ht="12.75" hidden="false" customHeight="false" outlineLevel="0" collapsed="false">
      <c r="A158" s="18" t="s">
        <v>27</v>
      </c>
      <c r="B158" s="18" t="s">
        <v>286</v>
      </c>
      <c r="C158" s="18" t="n">
        <v>1984</v>
      </c>
      <c r="D158" s="18" t="s">
        <v>162</v>
      </c>
      <c r="E158" s="18" t="s">
        <v>99</v>
      </c>
      <c r="F158" s="18" t="n">
        <f aca="false">IF(B158&lt;&gt;"",1,0)</f>
        <v>1</v>
      </c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  <row r="159" customFormat="false" ht="12.75" hidden="false" customHeight="false" outlineLevel="0" collapsed="false">
      <c r="A159" s="18" t="s">
        <v>26</v>
      </c>
      <c r="B159" s="18" t="s">
        <v>287</v>
      </c>
      <c r="C159" s="18" t="n">
        <v>1984</v>
      </c>
      <c r="D159" s="18" t="s">
        <v>128</v>
      </c>
      <c r="E159" s="18" t="s">
        <v>99</v>
      </c>
      <c r="F159" s="18" t="n">
        <v>1</v>
      </c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</row>
    <row r="160" customFormat="false" ht="12.75" hidden="false" customHeight="false" outlineLevel="0" collapsed="false">
      <c r="A160" s="18" t="s">
        <v>137</v>
      </c>
      <c r="B160" s="18" t="s">
        <v>288</v>
      </c>
      <c r="C160" s="18" t="n">
        <v>1984</v>
      </c>
      <c r="D160" s="18" t="s">
        <v>110</v>
      </c>
      <c r="E160" s="18" t="s">
        <v>99</v>
      </c>
      <c r="F160" s="18" t="n">
        <v>1</v>
      </c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</row>
    <row r="161" customFormat="false" ht="12.75" hidden="false" customHeight="false" outlineLevel="0" collapsed="false">
      <c r="A161" s="18" t="s">
        <v>26</v>
      </c>
      <c r="B161" s="18" t="s">
        <v>289</v>
      </c>
      <c r="C161" s="18" t="n">
        <v>1984</v>
      </c>
      <c r="D161" s="18" t="s">
        <v>131</v>
      </c>
      <c r="E161" s="18" t="s">
        <v>99</v>
      </c>
      <c r="F161" s="18" t="n">
        <f aca="false">IF(B161&lt;&gt;"",1,0)</f>
        <v>1</v>
      </c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</row>
    <row r="162" customFormat="false" ht="12.75" hidden="false" customHeight="false" outlineLevel="0" collapsed="false">
      <c r="A162" s="18" t="s">
        <v>27</v>
      </c>
      <c r="B162" s="18" t="s">
        <v>290</v>
      </c>
      <c r="C162" s="18" t="n">
        <v>1985</v>
      </c>
      <c r="D162" s="18" t="s">
        <v>112</v>
      </c>
      <c r="E162" s="18" t="s">
        <v>99</v>
      </c>
      <c r="F162" s="18" t="n">
        <v>1</v>
      </c>
      <c r="G162" s="32" t="str">
        <f aca="false">HYPERLINK("https://poctra.com/1985-MASERATI-BITURBO/lot-20416227/PUNTA-GORDA-FL","*")</f>
        <v>*</v>
      </c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</row>
    <row r="163" customFormat="false" ht="12.75" hidden="false" customHeight="false" outlineLevel="0" collapsed="false">
      <c r="A163" s="18" t="s">
        <v>27</v>
      </c>
      <c r="B163" s="18" t="s">
        <v>291</v>
      </c>
      <c r="C163" s="18" t="n">
        <v>1985</v>
      </c>
      <c r="D163" s="18" t="s">
        <v>162</v>
      </c>
      <c r="E163" s="18" t="s">
        <v>99</v>
      </c>
      <c r="F163" s="18" t="n">
        <f aca="false">IF(B163&lt;&gt;"",1,0)</f>
        <v>1</v>
      </c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</row>
    <row r="164" customFormat="false" ht="12.75" hidden="false" customHeight="false" outlineLevel="0" collapsed="false">
      <c r="A164" s="18" t="s">
        <v>137</v>
      </c>
      <c r="B164" s="18" t="s">
        <v>292</v>
      </c>
      <c r="C164" s="33" t="n">
        <v>1985</v>
      </c>
      <c r="D164" s="18" t="s">
        <v>112</v>
      </c>
      <c r="E164" s="18" t="s">
        <v>99</v>
      </c>
      <c r="F164" s="18" t="n">
        <v>1</v>
      </c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</row>
    <row r="165" customFormat="false" ht="12.75" hidden="false" customHeight="false" outlineLevel="0" collapsed="false">
      <c r="A165" s="18" t="s">
        <v>27</v>
      </c>
      <c r="B165" s="18" t="s">
        <v>293</v>
      </c>
      <c r="C165" s="33" t="n">
        <v>1984</v>
      </c>
      <c r="D165" s="18" t="s">
        <v>67</v>
      </c>
      <c r="E165" s="18" t="s">
        <v>99</v>
      </c>
      <c r="F165" s="18" t="n">
        <f aca="false">IF(B165&lt;&gt;"",1,0)</f>
        <v>1</v>
      </c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</row>
    <row r="166" customFormat="false" ht="12.75" hidden="false" customHeight="false" outlineLevel="0" collapsed="false">
      <c r="A166" s="18" t="s">
        <v>26</v>
      </c>
      <c r="B166" s="18" t="s">
        <v>294</v>
      </c>
      <c r="C166" s="18" t="n">
        <v>1984</v>
      </c>
      <c r="D166" s="18" t="s">
        <v>162</v>
      </c>
      <c r="E166" s="18" t="s">
        <v>99</v>
      </c>
      <c r="F166" s="18" t="n">
        <v>1</v>
      </c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</row>
    <row r="167" customFormat="false" ht="12.75" hidden="false" customHeight="false" outlineLevel="0" collapsed="false">
      <c r="A167" s="18" t="s">
        <v>26</v>
      </c>
      <c r="B167" s="18" t="s">
        <v>295</v>
      </c>
      <c r="C167" s="18" t="n">
        <v>1984</v>
      </c>
      <c r="D167" s="18" t="s">
        <v>162</v>
      </c>
      <c r="E167" s="18" t="s">
        <v>99</v>
      </c>
      <c r="F167" s="18" t="n">
        <f aca="false">IF(B167&lt;&gt;"",1,0)</f>
        <v>1</v>
      </c>
      <c r="G167" s="27" t="str">
        <f aca="false">HYPERLINK("https://poctra.com/1984-MASERATI-BITURBO/lot-35782577/CANDIA-NH","*")</f>
        <v>*</v>
      </c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</row>
    <row r="168" customFormat="false" ht="12.75" hidden="false" customHeight="false" outlineLevel="0" collapsed="false">
      <c r="A168" s="18" t="s">
        <v>27</v>
      </c>
      <c r="B168" s="18" t="s">
        <v>296</v>
      </c>
      <c r="C168" s="18" t="n">
        <v>1984</v>
      </c>
      <c r="D168" s="18" t="s">
        <v>162</v>
      </c>
      <c r="E168" s="18" t="s">
        <v>99</v>
      </c>
      <c r="F168" s="18" t="n">
        <f aca="false">IF(B168&lt;&gt;"",1,0)</f>
        <v>1</v>
      </c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</row>
    <row r="169" customFormat="false" ht="12.75" hidden="false" customHeight="false" outlineLevel="0" collapsed="false">
      <c r="A169" s="18" t="s">
        <v>28</v>
      </c>
      <c r="B169" s="18" t="s">
        <v>297</v>
      </c>
      <c r="C169" s="18" t="n">
        <v>1984</v>
      </c>
      <c r="D169" s="18" t="s">
        <v>162</v>
      </c>
      <c r="E169" s="18" t="s">
        <v>99</v>
      </c>
      <c r="F169" s="18" t="n">
        <f aca="false">IF(B169&lt;&gt;"",1,0)</f>
        <v>1</v>
      </c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</row>
    <row r="170" customFormat="false" ht="12.75" hidden="false" customHeight="false" outlineLevel="0" collapsed="false">
      <c r="A170" s="18" t="s">
        <v>27</v>
      </c>
      <c r="B170" s="18" t="s">
        <v>298</v>
      </c>
      <c r="C170" s="18" t="n">
        <v>1985</v>
      </c>
      <c r="D170" s="18" t="s">
        <v>186</v>
      </c>
      <c r="E170" s="18" t="s">
        <v>99</v>
      </c>
      <c r="F170" s="18" t="n">
        <f aca="false">IF(B170&lt;&gt;"",1,0)</f>
        <v>1</v>
      </c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</row>
    <row r="171" customFormat="false" ht="12.75" hidden="false" customHeight="false" outlineLevel="0" collapsed="false">
      <c r="A171" s="18" t="s">
        <v>26</v>
      </c>
      <c r="B171" s="18" t="s">
        <v>299</v>
      </c>
      <c r="C171" s="18" t="n">
        <v>1985</v>
      </c>
      <c r="D171" s="18" t="s">
        <v>186</v>
      </c>
      <c r="E171" s="18" t="s">
        <v>99</v>
      </c>
      <c r="F171" s="18" t="n">
        <f aca="false">IF(B171&lt;&gt;"",1,0)</f>
        <v>1</v>
      </c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</row>
    <row r="172" customFormat="false" ht="12.75" hidden="false" customHeight="false" outlineLevel="0" collapsed="false">
      <c r="A172" s="18" t="s">
        <v>27</v>
      </c>
      <c r="B172" s="18" t="s">
        <v>300</v>
      </c>
      <c r="C172" s="18" t="n">
        <v>1985</v>
      </c>
      <c r="D172" s="18" t="s">
        <v>160</v>
      </c>
      <c r="E172" s="18" t="s">
        <v>99</v>
      </c>
      <c r="F172" s="18" t="n">
        <f aca="false">IF(B172&lt;&gt;"",1,0)</f>
        <v>1</v>
      </c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</row>
    <row r="173" customFormat="false" ht="12.75" hidden="false" customHeight="false" outlineLevel="0" collapsed="false">
      <c r="A173" s="18" t="s">
        <v>27</v>
      </c>
      <c r="B173" s="18" t="s">
        <v>301</v>
      </c>
      <c r="C173" s="18" t="n">
        <v>1985</v>
      </c>
      <c r="D173" s="18" t="s">
        <v>186</v>
      </c>
      <c r="E173" s="18" t="s">
        <v>99</v>
      </c>
      <c r="F173" s="18" t="n">
        <f aca="false">IF(B173&lt;&gt;"",1,0)</f>
        <v>1</v>
      </c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</row>
    <row r="174" customFormat="false" ht="12.75" hidden="false" customHeight="false" outlineLevel="0" collapsed="false">
      <c r="A174" s="18" t="s">
        <v>27</v>
      </c>
      <c r="B174" s="18" t="s">
        <v>302</v>
      </c>
      <c r="C174" s="18" t="n">
        <v>1985</v>
      </c>
      <c r="D174" s="18" t="s">
        <v>162</v>
      </c>
      <c r="E174" s="18" t="s">
        <v>99</v>
      </c>
      <c r="F174" s="18" t="n">
        <v>1</v>
      </c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</row>
    <row r="175" customFormat="false" ht="12.75" hidden="false" customHeight="false" outlineLevel="0" collapsed="false">
      <c r="A175" s="18" t="s">
        <v>26</v>
      </c>
      <c r="B175" s="18" t="s">
        <v>303</v>
      </c>
      <c r="C175" s="18" t="n">
        <v>1985</v>
      </c>
      <c r="D175" s="18" t="s">
        <v>162</v>
      </c>
      <c r="E175" s="18" t="s">
        <v>99</v>
      </c>
      <c r="F175" s="18" t="n">
        <f aca="false">IF(B175&lt;&gt;"",1,0)</f>
        <v>1</v>
      </c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</row>
    <row r="176" customFormat="false" ht="12.75" hidden="false" customHeight="false" outlineLevel="0" collapsed="false">
      <c r="A176" s="18" t="s">
        <v>26</v>
      </c>
      <c r="B176" s="18" t="s">
        <v>304</v>
      </c>
      <c r="C176" s="18" t="n">
        <v>1984</v>
      </c>
      <c r="D176" s="18" t="s">
        <v>162</v>
      </c>
      <c r="E176" s="18" t="s">
        <v>99</v>
      </c>
      <c r="F176" s="18" t="n">
        <v>1</v>
      </c>
      <c r="G176" s="27" t="str">
        <f aca="false">HYPERLINK("https://poctra.com/1984-MASERATI-BITURBO/lot-30859697/MARTINEZ-CA","*")</f>
        <v>*</v>
      </c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</row>
    <row r="177" customFormat="false" ht="12.75" hidden="false" customHeight="false" outlineLevel="0" collapsed="false">
      <c r="A177" s="18" t="s">
        <v>27</v>
      </c>
      <c r="B177" s="18" t="s">
        <v>305</v>
      </c>
      <c r="C177" s="18" t="n">
        <v>1984</v>
      </c>
      <c r="D177" s="18" t="s">
        <v>112</v>
      </c>
      <c r="E177" s="18" t="s">
        <v>99</v>
      </c>
      <c r="F177" s="18" t="n">
        <f aca="false">IF(B177&lt;&gt;"",1,0)</f>
        <v>1</v>
      </c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</row>
    <row r="178" customFormat="false" ht="12.75" hidden="false" customHeight="false" outlineLevel="0" collapsed="false">
      <c r="A178" s="18" t="s">
        <v>27</v>
      </c>
      <c r="B178" s="18" t="s">
        <v>306</v>
      </c>
      <c r="C178" s="18" t="n">
        <v>1985</v>
      </c>
      <c r="D178" s="18" t="s">
        <v>162</v>
      </c>
      <c r="E178" s="18" t="s">
        <v>99</v>
      </c>
      <c r="F178" s="18" t="n">
        <f aca="false">IF(B178&lt;&gt;"",1,0)</f>
        <v>1</v>
      </c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</row>
    <row r="179" customFormat="false" ht="12.75" hidden="false" customHeight="false" outlineLevel="0" collapsed="false">
      <c r="A179" s="18" t="s">
        <v>27</v>
      </c>
      <c r="B179" s="18" t="s">
        <v>307</v>
      </c>
      <c r="C179" s="18" t="n">
        <v>1985</v>
      </c>
      <c r="D179" s="18" t="s">
        <v>308</v>
      </c>
      <c r="E179" s="18" t="s">
        <v>99</v>
      </c>
      <c r="F179" s="18" t="n">
        <v>1</v>
      </c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</row>
    <row r="180" customFormat="false" ht="12.75" hidden="false" customHeight="false" outlineLevel="0" collapsed="false">
      <c r="A180" s="18" t="s">
        <v>27</v>
      </c>
      <c r="B180" s="18" t="s">
        <v>309</v>
      </c>
      <c r="C180" s="18" t="n">
        <v>1985</v>
      </c>
      <c r="D180" s="18" t="s">
        <v>162</v>
      </c>
      <c r="E180" s="18" t="s">
        <v>99</v>
      </c>
      <c r="F180" s="18" t="n">
        <f aca="false">IF(B180&lt;&gt;"",1,0)</f>
        <v>1</v>
      </c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</row>
    <row r="181" customFormat="false" ht="12.75" hidden="false" customHeight="false" outlineLevel="0" collapsed="false">
      <c r="A181" s="18" t="s">
        <v>28</v>
      </c>
      <c r="B181" s="18" t="s">
        <v>310</v>
      </c>
      <c r="C181" s="18" t="n">
        <v>1985</v>
      </c>
      <c r="D181" s="18" t="s">
        <v>162</v>
      </c>
      <c r="E181" s="18" t="s">
        <v>99</v>
      </c>
      <c r="F181" s="18" t="n">
        <f aca="false">IF(B181&lt;&gt;"",1,0)</f>
        <v>1</v>
      </c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</row>
    <row r="182" customFormat="false" ht="12.75" hidden="false" customHeight="false" outlineLevel="0" collapsed="false">
      <c r="A182" s="18" t="s">
        <v>27</v>
      </c>
      <c r="B182" s="18" t="s">
        <v>311</v>
      </c>
      <c r="C182" s="18" t="n">
        <v>1984</v>
      </c>
      <c r="D182" s="18" t="s">
        <v>162</v>
      </c>
      <c r="E182" s="18" t="s">
        <v>99</v>
      </c>
      <c r="F182" s="18" t="n">
        <f aca="false">IF(B182&lt;&gt;"",1,0)</f>
        <v>1</v>
      </c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</row>
    <row r="183" customFormat="false" ht="12.75" hidden="false" customHeight="false" outlineLevel="0" collapsed="false">
      <c r="A183" s="18" t="s">
        <v>26</v>
      </c>
      <c r="B183" s="18" t="s">
        <v>312</v>
      </c>
      <c r="C183" s="18" t="n">
        <v>1984</v>
      </c>
      <c r="D183" s="18" t="s">
        <v>67</v>
      </c>
      <c r="E183" s="18" t="s">
        <v>99</v>
      </c>
      <c r="F183" s="18" t="n">
        <f aca="false">IF(B183&lt;&gt;"",1,0)</f>
        <v>1</v>
      </c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</row>
    <row r="184" customFormat="false" ht="12.75" hidden="false" customHeight="false" outlineLevel="0" collapsed="false">
      <c r="A184" s="18" t="s">
        <v>27</v>
      </c>
      <c r="B184" s="18" t="s">
        <v>313</v>
      </c>
      <c r="C184" s="18" t="n">
        <v>1985</v>
      </c>
      <c r="D184" s="18" t="s">
        <v>175</v>
      </c>
      <c r="E184" s="18" t="s">
        <v>99</v>
      </c>
      <c r="F184" s="18" t="n">
        <f aca="false">IF(B184&lt;&gt;"",1,0)</f>
        <v>1</v>
      </c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</row>
    <row r="185" customFormat="false" ht="12.75" hidden="false" customHeight="false" outlineLevel="0" collapsed="false">
      <c r="A185" s="18" t="s">
        <v>27</v>
      </c>
      <c r="B185" s="18" t="s">
        <v>313</v>
      </c>
      <c r="C185" s="18" t="n">
        <v>1985</v>
      </c>
      <c r="D185" s="18" t="s">
        <v>112</v>
      </c>
      <c r="E185" s="18" t="s">
        <v>99</v>
      </c>
      <c r="F185" s="18" t="n">
        <f aca="false">IF(B185&lt;&gt;"",1,0)</f>
        <v>1</v>
      </c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</row>
    <row r="186" customFormat="false" ht="12.75" hidden="false" customHeight="false" outlineLevel="0" collapsed="false">
      <c r="A186" s="18" t="s">
        <v>27</v>
      </c>
      <c r="B186" s="18" t="s">
        <v>314</v>
      </c>
      <c r="C186" s="26" t="n">
        <v>1985</v>
      </c>
      <c r="D186" s="18" t="s">
        <v>162</v>
      </c>
      <c r="E186" s="18" t="s">
        <v>99</v>
      </c>
      <c r="F186" s="18" t="n">
        <f aca="false">IF(B186&lt;&gt;"",1,0)</f>
        <v>1</v>
      </c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</row>
    <row r="187" customFormat="false" ht="12.75" hidden="false" customHeight="false" outlineLevel="0" collapsed="false">
      <c r="A187" s="18" t="s">
        <v>26</v>
      </c>
      <c r="B187" s="18" t="s">
        <v>315</v>
      </c>
      <c r="C187" s="18" t="n">
        <v>1985</v>
      </c>
      <c r="D187" s="18" t="s">
        <v>162</v>
      </c>
      <c r="E187" s="18" t="s">
        <v>78</v>
      </c>
      <c r="F187" s="18" t="n">
        <f aca="false">IF(B187&lt;&gt;"",1,0)</f>
        <v>1</v>
      </c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</row>
    <row r="188" customFormat="false" ht="12.75" hidden="false" customHeight="false" outlineLevel="0" collapsed="false">
      <c r="A188" s="18" t="s">
        <v>26</v>
      </c>
      <c r="B188" s="18" t="s">
        <v>316</v>
      </c>
      <c r="C188" s="18" t="n">
        <v>1985</v>
      </c>
      <c r="D188" s="18" t="s">
        <v>186</v>
      </c>
      <c r="E188" s="18" t="s">
        <v>99</v>
      </c>
      <c r="F188" s="18" t="n">
        <v>1</v>
      </c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</row>
    <row r="189" customFormat="false" ht="12.75" hidden="false" customHeight="false" outlineLevel="0" collapsed="false">
      <c r="A189" s="18" t="s">
        <v>26</v>
      </c>
      <c r="B189" s="18" t="s">
        <v>317</v>
      </c>
      <c r="C189" s="18" t="n">
        <v>1985</v>
      </c>
      <c r="D189" s="18"/>
      <c r="E189" s="18" t="s">
        <v>99</v>
      </c>
      <c r="F189" s="18" t="n">
        <v>1</v>
      </c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</row>
    <row r="190" customFormat="false" ht="12.75" hidden="false" customHeight="false" outlineLevel="0" collapsed="false">
      <c r="A190" s="18" t="s">
        <v>26</v>
      </c>
      <c r="B190" s="18" t="s">
        <v>318</v>
      </c>
      <c r="C190" s="18" t="n">
        <v>1985</v>
      </c>
      <c r="D190" s="18" t="s">
        <v>319</v>
      </c>
      <c r="E190" s="18" t="s">
        <v>99</v>
      </c>
      <c r="F190" s="18" t="n">
        <v>1</v>
      </c>
      <c r="G190" s="27" t="str">
        <f aca="false">HYPERLINK("https://www.easyexport.us/vehicle-finder/lot-50675127/1985-maserati-all-models-clean-title-nv-reno","*Salvage")</f>
        <v>*Salvage</v>
      </c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</row>
    <row r="191" customFormat="false" ht="12.75" hidden="false" customHeight="false" outlineLevel="0" collapsed="false">
      <c r="A191" s="18" t="s">
        <v>27</v>
      </c>
      <c r="B191" s="18" t="s">
        <v>320</v>
      </c>
      <c r="C191" s="18" t="n">
        <v>1985</v>
      </c>
      <c r="D191" s="18" t="s">
        <v>162</v>
      </c>
      <c r="E191" s="18" t="s">
        <v>99</v>
      </c>
      <c r="F191" s="18" t="n">
        <f aca="false">IF(B191&lt;&gt;"",1,0)</f>
        <v>1</v>
      </c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</row>
    <row r="192" customFormat="false" ht="12.75" hidden="false" customHeight="false" outlineLevel="0" collapsed="false">
      <c r="A192" s="18" t="s">
        <v>27</v>
      </c>
      <c r="B192" s="18" t="s">
        <v>321</v>
      </c>
      <c r="C192" s="18" t="n">
        <v>1985</v>
      </c>
      <c r="D192" s="18" t="s">
        <v>162</v>
      </c>
      <c r="E192" s="18" t="s">
        <v>73</v>
      </c>
      <c r="F192" s="18" t="n">
        <f aca="false">IF(B192&lt;&gt;"",1,0)</f>
        <v>1</v>
      </c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</row>
    <row r="193" customFormat="false" ht="12.75" hidden="false" customHeight="false" outlineLevel="0" collapsed="false">
      <c r="A193" s="18" t="s">
        <v>27</v>
      </c>
      <c r="B193" s="18" t="s">
        <v>322</v>
      </c>
      <c r="C193" s="18" t="n">
        <v>1984</v>
      </c>
      <c r="D193" s="18" t="s">
        <v>67</v>
      </c>
      <c r="E193" s="18" t="s">
        <v>99</v>
      </c>
      <c r="F193" s="18" t="n">
        <f aca="false">IF(B193&lt;&gt;"",1,0)</f>
        <v>1</v>
      </c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</row>
    <row r="194" customFormat="false" ht="12.75" hidden="false" customHeight="false" outlineLevel="0" collapsed="false">
      <c r="A194" s="18" t="s">
        <v>26</v>
      </c>
      <c r="B194" s="18" t="s">
        <v>323</v>
      </c>
      <c r="C194" s="18" t="n">
        <v>1984</v>
      </c>
      <c r="D194" s="18" t="s">
        <v>147</v>
      </c>
      <c r="E194" s="18" t="s">
        <v>99</v>
      </c>
      <c r="F194" s="18" t="n">
        <f aca="false">IF(B194&lt;&gt;"",1,0)</f>
        <v>1</v>
      </c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</row>
    <row r="195" customFormat="false" ht="12.75" hidden="false" customHeight="false" outlineLevel="0" collapsed="false">
      <c r="A195" s="18" t="s">
        <v>27</v>
      </c>
      <c r="B195" s="18" t="s">
        <v>324</v>
      </c>
      <c r="C195" s="18" t="n">
        <v>1984</v>
      </c>
      <c r="D195" s="18" t="s">
        <v>128</v>
      </c>
      <c r="E195" s="18" t="s">
        <v>99</v>
      </c>
      <c r="F195" s="18" t="n">
        <f aca="false">IF(B195&lt;&gt;"",1,0)</f>
        <v>1</v>
      </c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</row>
    <row r="196" customFormat="false" ht="12.75" hidden="false" customHeight="false" outlineLevel="0" collapsed="false">
      <c r="A196" s="18" t="s">
        <v>27</v>
      </c>
      <c r="B196" s="18" t="s">
        <v>325</v>
      </c>
      <c r="C196" s="18" t="n">
        <v>1984</v>
      </c>
      <c r="D196" s="18" t="s">
        <v>67</v>
      </c>
      <c r="E196" s="18" t="s">
        <v>73</v>
      </c>
      <c r="F196" s="18" t="n">
        <f aca="false">IF(B196&lt;&gt;"",1,0)</f>
        <v>1</v>
      </c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</row>
    <row r="197" customFormat="false" ht="12.75" hidden="false" customHeight="false" outlineLevel="0" collapsed="false">
      <c r="A197" s="18" t="s">
        <v>27</v>
      </c>
      <c r="B197" s="18" t="s">
        <v>326</v>
      </c>
      <c r="C197" s="18" t="n">
        <v>1985</v>
      </c>
      <c r="D197" s="18" t="s">
        <v>116</v>
      </c>
      <c r="E197" s="18" t="s">
        <v>99</v>
      </c>
      <c r="F197" s="18" t="n">
        <f aca="false">IF(B197&lt;&gt;"",1,0)</f>
        <v>1</v>
      </c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</row>
    <row r="198" customFormat="false" ht="12.75" hidden="false" customHeight="false" outlineLevel="0" collapsed="false">
      <c r="A198" s="18" t="s">
        <v>27</v>
      </c>
      <c r="B198" s="18" t="s">
        <v>327</v>
      </c>
      <c r="C198" s="18" t="n">
        <v>1985</v>
      </c>
      <c r="D198" s="18" t="s">
        <v>162</v>
      </c>
      <c r="E198" s="18" t="s">
        <v>99</v>
      </c>
      <c r="F198" s="18" t="n">
        <f aca="false">IF(B198&lt;&gt;"",1,0)</f>
        <v>1</v>
      </c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</row>
    <row r="199" customFormat="false" ht="12.75" hidden="false" customHeight="false" outlineLevel="0" collapsed="false">
      <c r="A199" s="18" t="s">
        <v>27</v>
      </c>
      <c r="B199" s="18" t="s">
        <v>328</v>
      </c>
      <c r="C199" s="18" t="n">
        <v>1985</v>
      </c>
      <c r="D199" s="18" t="s">
        <v>162</v>
      </c>
      <c r="E199" s="18" t="s">
        <v>99</v>
      </c>
      <c r="F199" s="18" t="n">
        <f aca="false">IF(B199&lt;&gt;"",1,0)</f>
        <v>1</v>
      </c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</row>
    <row r="200" customFormat="false" ht="12.75" hidden="false" customHeight="false" outlineLevel="0" collapsed="false">
      <c r="A200" s="18" t="s">
        <v>26</v>
      </c>
      <c r="B200" s="18" t="s">
        <v>329</v>
      </c>
      <c r="C200" s="18" t="n">
        <v>1984</v>
      </c>
      <c r="D200" s="18" t="s">
        <v>162</v>
      </c>
      <c r="E200" s="18" t="s">
        <v>99</v>
      </c>
      <c r="F200" s="18" t="n">
        <f aca="false">IF(B200&lt;&gt;"",1,0)</f>
        <v>1</v>
      </c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</row>
    <row r="201" customFormat="false" ht="12.75" hidden="false" customHeight="false" outlineLevel="0" collapsed="false">
      <c r="A201" s="18" t="s">
        <v>26</v>
      </c>
      <c r="B201" s="18" t="s">
        <v>330</v>
      </c>
      <c r="C201" s="18" t="n">
        <v>1984</v>
      </c>
      <c r="D201" s="18" t="s">
        <v>219</v>
      </c>
      <c r="E201" s="18" t="s">
        <v>99</v>
      </c>
      <c r="F201" s="18" t="n">
        <v>1</v>
      </c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</row>
    <row r="202" customFormat="false" ht="12.75" hidden="false" customHeight="false" outlineLevel="0" collapsed="false">
      <c r="A202" s="18" t="s">
        <v>27</v>
      </c>
      <c r="B202" s="18" t="s">
        <v>331</v>
      </c>
      <c r="C202" s="18" t="n">
        <v>1984</v>
      </c>
      <c r="D202" s="18" t="s">
        <v>175</v>
      </c>
      <c r="E202" s="18" t="s">
        <v>99</v>
      </c>
      <c r="F202" s="18" t="n">
        <f aca="false">IF(B202&lt;&gt;"",1,0)</f>
        <v>1</v>
      </c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</row>
    <row r="203" customFormat="false" ht="12.75" hidden="false" customHeight="false" outlineLevel="0" collapsed="false">
      <c r="A203" s="18" t="s">
        <v>26</v>
      </c>
      <c r="B203" s="18" t="s">
        <v>332</v>
      </c>
      <c r="C203" s="18" t="n">
        <v>1984</v>
      </c>
      <c r="D203" s="18" t="s">
        <v>110</v>
      </c>
      <c r="E203" s="18" t="s">
        <v>99</v>
      </c>
      <c r="F203" s="18" t="n">
        <f aca="false">IF(B203&lt;&gt;"",1,0)</f>
        <v>1</v>
      </c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</row>
    <row r="204" customFormat="false" ht="12.75" hidden="false" customHeight="false" outlineLevel="0" collapsed="false">
      <c r="A204" s="18" t="s">
        <v>27</v>
      </c>
      <c r="B204" s="18" t="s">
        <v>333</v>
      </c>
      <c r="C204" s="18" t="n">
        <v>1985</v>
      </c>
      <c r="D204" s="18" t="s">
        <v>162</v>
      </c>
      <c r="E204" s="18" t="s">
        <v>99</v>
      </c>
      <c r="F204" s="18" t="n">
        <f aca="false">IF(B204&lt;&gt;"",1,0)</f>
        <v>1</v>
      </c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</row>
    <row r="205" customFormat="false" ht="12.75" hidden="false" customHeight="false" outlineLevel="0" collapsed="false">
      <c r="A205" s="18" t="s">
        <v>27</v>
      </c>
      <c r="B205" s="18" t="s">
        <v>334</v>
      </c>
      <c r="C205" s="18" t="n">
        <v>1985</v>
      </c>
      <c r="D205" s="18" t="s">
        <v>162</v>
      </c>
      <c r="E205" s="18" t="s">
        <v>99</v>
      </c>
      <c r="F205" s="18" t="n">
        <f aca="false">IF(B205&lt;&gt;"",1,0)</f>
        <v>1</v>
      </c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</row>
    <row r="206" customFormat="false" ht="12.75" hidden="false" customHeight="false" outlineLevel="0" collapsed="false">
      <c r="A206" s="18" t="s">
        <v>28</v>
      </c>
      <c r="B206" s="18" t="s">
        <v>335</v>
      </c>
      <c r="C206" s="18" t="n">
        <v>1985</v>
      </c>
      <c r="D206" s="18" t="s">
        <v>162</v>
      </c>
      <c r="E206" s="18" t="s">
        <v>99</v>
      </c>
      <c r="F206" s="18" t="n">
        <f aca="false">IF(B206&lt;&gt;"",1,0)</f>
        <v>1</v>
      </c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</row>
    <row r="207" customFormat="false" ht="12.75" hidden="false" customHeight="false" outlineLevel="0" collapsed="false">
      <c r="A207" s="18" t="s">
        <v>27</v>
      </c>
      <c r="B207" s="18" t="s">
        <v>336</v>
      </c>
      <c r="C207" s="18" t="n">
        <v>1984</v>
      </c>
      <c r="D207" s="18" t="s">
        <v>162</v>
      </c>
      <c r="E207" s="18" t="s">
        <v>99</v>
      </c>
      <c r="F207" s="18" t="n">
        <f aca="false">IF(B207&lt;&gt;"",1,0)</f>
        <v>1</v>
      </c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</row>
    <row r="208" customFormat="false" ht="12.75" hidden="false" customHeight="false" outlineLevel="0" collapsed="false">
      <c r="A208" s="18" t="s">
        <v>28</v>
      </c>
      <c r="B208" s="18" t="s">
        <v>337</v>
      </c>
      <c r="C208" s="18" t="n">
        <v>1984</v>
      </c>
      <c r="D208" s="18" t="s">
        <v>162</v>
      </c>
      <c r="E208" s="18" t="s">
        <v>99</v>
      </c>
      <c r="F208" s="18" t="n">
        <f aca="false">IF(B208&lt;&gt;"",1,0)</f>
        <v>1</v>
      </c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</row>
    <row r="209" customFormat="false" ht="12.75" hidden="false" customHeight="false" outlineLevel="0" collapsed="false">
      <c r="A209" s="18" t="s">
        <v>26</v>
      </c>
      <c r="B209" s="18" t="s">
        <v>338</v>
      </c>
      <c r="C209" s="18" t="n">
        <v>1984</v>
      </c>
      <c r="D209" s="18" t="s">
        <v>128</v>
      </c>
      <c r="E209" s="18" t="s">
        <v>99</v>
      </c>
      <c r="F209" s="18" t="n">
        <v>1</v>
      </c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</row>
    <row r="210" customFormat="false" ht="12.75" hidden="false" customHeight="false" outlineLevel="0" collapsed="false">
      <c r="A210" s="18" t="s">
        <v>26</v>
      </c>
      <c r="B210" s="18" t="s">
        <v>339</v>
      </c>
      <c r="C210" s="18" t="n">
        <v>1984</v>
      </c>
      <c r="D210" s="18" t="s">
        <v>162</v>
      </c>
      <c r="E210" s="18" t="s">
        <v>99</v>
      </c>
      <c r="F210" s="18" t="n">
        <f aca="false">IF(B210&lt;&gt;"",1,0)</f>
        <v>1</v>
      </c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</row>
    <row r="211" customFormat="false" ht="12.75" hidden="false" customHeight="false" outlineLevel="0" collapsed="false">
      <c r="A211" s="18" t="s">
        <v>137</v>
      </c>
      <c r="B211" s="18" t="s">
        <v>340</v>
      </c>
      <c r="C211" s="18" t="n">
        <v>1984</v>
      </c>
      <c r="D211" s="18" t="s">
        <v>162</v>
      </c>
      <c r="E211" s="18" t="s">
        <v>99</v>
      </c>
      <c r="F211" s="18" t="n">
        <v>1</v>
      </c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</row>
    <row r="212" customFormat="false" ht="12.75" hidden="false" customHeight="false" outlineLevel="0" collapsed="false">
      <c r="A212" s="18" t="s">
        <v>26</v>
      </c>
      <c r="B212" s="18" t="s">
        <v>341</v>
      </c>
      <c r="C212" s="18" t="n">
        <v>1983</v>
      </c>
      <c r="D212" s="18" t="s">
        <v>67</v>
      </c>
      <c r="E212" s="18" t="s">
        <v>99</v>
      </c>
      <c r="F212" s="18" t="n">
        <f aca="false">IF(B212&lt;&gt;"",1,0)</f>
        <v>1</v>
      </c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</row>
    <row r="213" customFormat="false" ht="12.75" hidden="false" customHeight="false" outlineLevel="0" collapsed="false">
      <c r="A213" s="18" t="s">
        <v>27</v>
      </c>
      <c r="B213" s="18" t="s">
        <v>342</v>
      </c>
      <c r="C213" s="18" t="n">
        <v>1982</v>
      </c>
      <c r="D213" s="18" t="s">
        <v>186</v>
      </c>
      <c r="E213" s="18" t="s">
        <v>99</v>
      </c>
      <c r="F213" s="18" t="n">
        <f aca="false">IF(B213&lt;&gt;"",1,0)</f>
        <v>1</v>
      </c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</row>
    <row r="214" customFormat="false" ht="12.75" hidden="false" customHeight="false" outlineLevel="0" collapsed="false">
      <c r="A214" s="18" t="s">
        <v>26</v>
      </c>
      <c r="B214" s="18" t="s">
        <v>343</v>
      </c>
      <c r="C214" s="18" t="n">
        <v>1985</v>
      </c>
      <c r="D214" s="18" t="s">
        <v>128</v>
      </c>
      <c r="E214" s="18" t="s">
        <v>99</v>
      </c>
      <c r="F214" s="18" t="n">
        <v>1</v>
      </c>
      <c r="G214" s="27" t="str">
        <f aca="false">HYPERLINK("https://poctra.com/1985-MASERATI-BITURBO/lot-27993417/ANTHONY-TX","*")</f>
        <v>*</v>
      </c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</row>
    <row r="215" customFormat="false" ht="12.75" hidden="false" customHeight="false" outlineLevel="0" collapsed="false">
      <c r="A215" s="18" t="s">
        <v>28</v>
      </c>
      <c r="B215" s="18" t="s">
        <v>344</v>
      </c>
      <c r="C215" s="18" t="n">
        <v>1985</v>
      </c>
      <c r="D215" s="18" t="s">
        <v>162</v>
      </c>
      <c r="E215" s="18" t="s">
        <v>99</v>
      </c>
      <c r="F215" s="18" t="n">
        <f aca="false">IF(B215&lt;&gt;"",1,0)</f>
        <v>1</v>
      </c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</row>
    <row r="216" customFormat="false" ht="12.75" hidden="false" customHeight="false" outlineLevel="0" collapsed="false">
      <c r="A216" s="18" t="s">
        <v>27</v>
      </c>
      <c r="B216" s="18" t="s">
        <v>345</v>
      </c>
      <c r="C216" s="18" t="n">
        <v>1984</v>
      </c>
      <c r="D216" s="18" t="s">
        <v>162</v>
      </c>
      <c r="E216" s="18" t="s">
        <v>99</v>
      </c>
      <c r="F216" s="18" t="n">
        <f aca="false">IF(B216&lt;&gt;"",1,0)</f>
        <v>1</v>
      </c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</row>
    <row r="217" customFormat="false" ht="12.75" hidden="false" customHeight="false" outlineLevel="0" collapsed="false">
      <c r="A217" s="18" t="s">
        <v>26</v>
      </c>
      <c r="B217" s="18" t="s">
        <v>346</v>
      </c>
      <c r="C217" s="18" t="n">
        <v>1984</v>
      </c>
      <c r="D217" s="18" t="s">
        <v>162</v>
      </c>
      <c r="E217" s="18" t="s">
        <v>99</v>
      </c>
      <c r="F217" s="18" t="n">
        <v>1</v>
      </c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</row>
    <row r="218" customFormat="false" ht="12.75" hidden="false" customHeight="false" outlineLevel="0" collapsed="false">
      <c r="A218" s="18" t="s">
        <v>27</v>
      </c>
      <c r="B218" s="18" t="s">
        <v>347</v>
      </c>
      <c r="C218" s="18" t="n">
        <v>1984</v>
      </c>
      <c r="D218" s="18" t="s">
        <v>162</v>
      </c>
      <c r="E218" s="18" t="s">
        <v>99</v>
      </c>
      <c r="F218" s="18" t="n">
        <f aca="false">IF(B218&lt;&gt;"",1,0)</f>
        <v>1</v>
      </c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</row>
    <row r="219" customFormat="false" ht="12.75" hidden="false" customHeight="false" outlineLevel="0" collapsed="false">
      <c r="A219" s="18" t="s">
        <v>27</v>
      </c>
      <c r="B219" s="18" t="s">
        <v>348</v>
      </c>
      <c r="C219" s="18" t="n">
        <v>1985</v>
      </c>
      <c r="D219" s="18" t="s">
        <v>67</v>
      </c>
      <c r="E219" s="18" t="s">
        <v>73</v>
      </c>
      <c r="F219" s="18" t="n">
        <f aca="false">IF(B219&lt;&gt;"",1,0)</f>
        <v>1</v>
      </c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</row>
    <row r="220" customFormat="false" ht="12.75" hidden="false" customHeight="false" outlineLevel="0" collapsed="false">
      <c r="A220" s="18" t="s">
        <v>28</v>
      </c>
      <c r="B220" s="18" t="s">
        <v>349</v>
      </c>
      <c r="C220" s="18" t="n">
        <v>1984</v>
      </c>
      <c r="D220" s="18" t="s">
        <v>162</v>
      </c>
      <c r="E220" s="18" t="s">
        <v>99</v>
      </c>
      <c r="F220" s="18" t="n">
        <f aca="false">IF(B220&lt;&gt;"",1,0)</f>
        <v>1</v>
      </c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</row>
    <row r="221" customFormat="false" ht="12.75" hidden="false" customHeight="false" outlineLevel="0" collapsed="false">
      <c r="A221" s="18" t="s">
        <v>27</v>
      </c>
      <c r="B221" s="18" t="s">
        <v>350</v>
      </c>
      <c r="C221" s="26" t="n">
        <v>1985</v>
      </c>
      <c r="D221" s="18" t="s">
        <v>162</v>
      </c>
      <c r="E221" s="18" t="s">
        <v>99</v>
      </c>
      <c r="F221" s="18" t="n">
        <f aca="false">IF(B221&lt;&gt;"",1,0)</f>
        <v>1</v>
      </c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</row>
    <row r="222" customFormat="false" ht="12.75" hidden="false" customHeight="false" outlineLevel="0" collapsed="false">
      <c r="A222" s="18" t="s">
        <v>28</v>
      </c>
      <c r="B222" s="18" t="s">
        <v>351</v>
      </c>
      <c r="C222" s="18" t="n">
        <v>1985</v>
      </c>
      <c r="D222" s="18" t="s">
        <v>173</v>
      </c>
      <c r="E222" s="18" t="s">
        <v>99</v>
      </c>
      <c r="F222" s="18" t="n">
        <f aca="false">IF(B222&lt;&gt;"",1,0)</f>
        <v>1</v>
      </c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</row>
    <row r="223" customFormat="false" ht="12.75" hidden="false" customHeight="false" outlineLevel="0" collapsed="false">
      <c r="A223" s="18" t="s">
        <v>26</v>
      </c>
      <c r="B223" s="18" t="s">
        <v>352</v>
      </c>
      <c r="C223" s="18" t="n">
        <v>1986</v>
      </c>
      <c r="D223" s="18" t="s">
        <v>162</v>
      </c>
      <c r="E223" s="18" t="s">
        <v>99</v>
      </c>
      <c r="F223" s="18" t="n">
        <v>1</v>
      </c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</row>
    <row r="224" customFormat="false" ht="12.75" hidden="false" customHeight="false" outlineLevel="0" collapsed="false">
      <c r="A224" s="18" t="s">
        <v>32</v>
      </c>
      <c r="B224" s="18" t="s">
        <v>353</v>
      </c>
      <c r="C224" s="18" t="n">
        <v>1987</v>
      </c>
      <c r="D224" s="18" t="s">
        <v>162</v>
      </c>
      <c r="E224" s="18" t="s">
        <v>99</v>
      </c>
      <c r="F224" s="18" t="n">
        <f aca="false">IF(B224&lt;&gt;"",1,0)</f>
        <v>1</v>
      </c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</row>
    <row r="225" customFormat="false" ht="12.75" hidden="false" customHeight="false" outlineLevel="0" collapsed="false">
      <c r="A225" s="18" t="s">
        <v>32</v>
      </c>
      <c r="B225" s="18" t="s">
        <v>354</v>
      </c>
      <c r="C225" s="18" t="n">
        <v>1987</v>
      </c>
      <c r="D225" s="18" t="s">
        <v>162</v>
      </c>
      <c r="E225" s="18" t="s">
        <v>99</v>
      </c>
      <c r="F225" s="18" t="n">
        <f aca="false">IF(B225&lt;&gt;"",1,0)</f>
        <v>1</v>
      </c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</row>
    <row r="226" customFormat="false" ht="12.75" hidden="false" customHeight="false" outlineLevel="0" collapsed="false">
      <c r="A226" s="18" t="s">
        <v>32</v>
      </c>
      <c r="B226" s="18" t="s">
        <v>355</v>
      </c>
      <c r="C226" s="18" t="n">
        <v>1987</v>
      </c>
      <c r="D226" s="18" t="s">
        <v>186</v>
      </c>
      <c r="E226" s="18" t="s">
        <v>99</v>
      </c>
      <c r="F226" s="18" t="n">
        <v>1</v>
      </c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</row>
    <row r="227" customFormat="false" ht="12.75" hidden="false" customHeight="false" outlineLevel="0" collapsed="false">
      <c r="A227" s="18" t="s">
        <v>32</v>
      </c>
      <c r="B227" s="18" t="s">
        <v>356</v>
      </c>
      <c r="C227" s="18" t="n">
        <v>1987</v>
      </c>
      <c r="D227" s="18" t="s">
        <v>186</v>
      </c>
      <c r="E227" s="18" t="s">
        <v>69</v>
      </c>
      <c r="F227" s="18" t="n">
        <v>1</v>
      </c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</row>
    <row r="228" customFormat="false" ht="12.75" hidden="false" customHeight="false" outlineLevel="0" collapsed="false">
      <c r="A228" s="18" t="s">
        <v>27</v>
      </c>
      <c r="B228" s="18" t="s">
        <v>357</v>
      </c>
      <c r="C228" s="18" t="n">
        <v>1987</v>
      </c>
      <c r="D228" s="18" t="s">
        <v>162</v>
      </c>
      <c r="E228" s="18" t="s">
        <v>99</v>
      </c>
      <c r="F228" s="18" t="n">
        <f aca="false">IF(B228&lt;&gt;"",1,0)</f>
        <v>1</v>
      </c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</row>
    <row r="229" customFormat="false" ht="12.75" hidden="false" customHeight="false" outlineLevel="0" collapsed="false">
      <c r="A229" s="18" t="s">
        <v>32</v>
      </c>
      <c r="B229" s="18" t="s">
        <v>358</v>
      </c>
      <c r="C229" s="18" t="n">
        <v>1987</v>
      </c>
      <c r="D229" s="18" t="s">
        <v>186</v>
      </c>
      <c r="E229" s="18" t="s">
        <v>99</v>
      </c>
      <c r="F229" s="18" t="n">
        <f aca="false">IF(B229&lt;&gt;"",1,0)</f>
        <v>1</v>
      </c>
      <c r="G229" s="34" t="s">
        <v>67</v>
      </c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</row>
    <row r="230" customFormat="false" ht="12.75" hidden="false" customHeight="false" outlineLevel="0" collapsed="false">
      <c r="A230" s="18" t="s">
        <v>32</v>
      </c>
      <c r="B230" s="18" t="s">
        <v>359</v>
      </c>
      <c r="C230" s="18" t="n">
        <v>1987</v>
      </c>
      <c r="D230" s="18" t="s">
        <v>110</v>
      </c>
      <c r="E230" s="18" t="s">
        <v>99</v>
      </c>
      <c r="F230" s="18" t="n">
        <f aca="false">IF(B230&lt;&gt;"",1,0)</f>
        <v>1</v>
      </c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</row>
    <row r="231" customFormat="false" ht="12.75" hidden="false" customHeight="false" outlineLevel="0" collapsed="false">
      <c r="A231" s="18" t="s">
        <v>32</v>
      </c>
      <c r="B231" s="18" t="s">
        <v>360</v>
      </c>
      <c r="C231" s="18" t="n">
        <v>1987</v>
      </c>
      <c r="D231" s="18" t="s">
        <v>67</v>
      </c>
      <c r="E231" s="18" t="s">
        <v>99</v>
      </c>
      <c r="F231" s="18" t="n">
        <f aca="false">IF(B231&lt;&gt;"",1,0)</f>
        <v>1</v>
      </c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</row>
    <row r="232" customFormat="false" ht="12.75" hidden="false" customHeight="false" outlineLevel="0" collapsed="false">
      <c r="A232" s="18" t="s">
        <v>32</v>
      </c>
      <c r="B232" s="18" t="s">
        <v>361</v>
      </c>
      <c r="C232" s="18" t="n">
        <v>1987</v>
      </c>
      <c r="D232" s="18" t="s">
        <v>162</v>
      </c>
      <c r="E232" s="18" t="s">
        <v>81</v>
      </c>
      <c r="F232" s="18" t="n">
        <f aca="false">IF(B232&lt;&gt;"",1,0)</f>
        <v>1</v>
      </c>
      <c r="G232" s="18" t="s">
        <v>67</v>
      </c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</row>
    <row r="233" customFormat="false" ht="12.75" hidden="false" customHeight="false" outlineLevel="0" collapsed="false">
      <c r="A233" s="18"/>
      <c r="B233" s="18"/>
      <c r="C233" s="18"/>
      <c r="D233" s="18"/>
      <c r="E233" s="18"/>
      <c r="F233" s="18" t="n">
        <f aca="false">IF(B233&lt;&gt;"",1,0)</f>
        <v>0</v>
      </c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</row>
    <row r="234" customFormat="false" ht="12.75" hidden="false" customHeight="false" outlineLevel="0" collapsed="false">
      <c r="A234" s="18"/>
      <c r="B234" s="18"/>
      <c r="C234" s="18"/>
      <c r="D234" s="18"/>
      <c r="E234" s="18"/>
      <c r="F234" s="18" t="n">
        <f aca="false">IF(B234&lt;&gt;"",1,0)</f>
        <v>0</v>
      </c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</row>
    <row r="235" customFormat="false" ht="12.75" hidden="false" customHeight="false" outlineLevel="0" collapsed="false">
      <c r="A235" s="18"/>
      <c r="B235" s="18"/>
      <c r="C235" s="18"/>
      <c r="D235" s="18"/>
      <c r="E235" s="18"/>
      <c r="F235" s="18" t="n">
        <f aca="false">IF(B235&lt;&gt;"",1,0)</f>
        <v>0</v>
      </c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</row>
    <row r="236" customFormat="false" ht="12.75" hidden="false" customHeight="false" outlineLevel="0" collapsed="false">
      <c r="A236" s="18"/>
      <c r="B236" s="18"/>
      <c r="C236" s="18"/>
      <c r="D236" s="18"/>
      <c r="E236" s="18"/>
      <c r="F236" s="18" t="n">
        <f aca="false">IF(B236&lt;&gt;"",1,0)</f>
        <v>0</v>
      </c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</row>
    <row r="237" customFormat="false" ht="12.75" hidden="false" customHeight="false" outlineLevel="0" collapsed="false">
      <c r="A237" s="18"/>
      <c r="B237" s="18"/>
      <c r="C237" s="18"/>
      <c r="D237" s="18"/>
      <c r="E237" s="18"/>
      <c r="F237" s="18" t="n">
        <f aca="false">IF(B237&lt;&gt;"",1,0)</f>
        <v>0</v>
      </c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</row>
    <row r="238" customFormat="false" ht="12.75" hidden="false" customHeight="false" outlineLevel="0" collapsed="false">
      <c r="A238" s="18"/>
      <c r="B238" s="18"/>
      <c r="C238" s="18"/>
      <c r="D238" s="18"/>
      <c r="E238" s="18"/>
      <c r="F238" s="18" t="n">
        <f aca="false">IF(B238&lt;&gt;"",1,0)</f>
        <v>0</v>
      </c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</row>
    <row r="239" customFormat="false" ht="12.75" hidden="false" customHeight="false" outlineLevel="0" collapsed="false">
      <c r="A239" s="18"/>
      <c r="B239" s="18"/>
      <c r="C239" s="18"/>
      <c r="D239" s="18"/>
      <c r="E239" s="18"/>
      <c r="F239" s="18" t="n">
        <f aca="false">IF(B239&lt;&gt;"",1,0)</f>
        <v>0</v>
      </c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</row>
    <row r="240" customFormat="false" ht="12.75" hidden="false" customHeight="false" outlineLevel="0" collapsed="false">
      <c r="A240" s="18"/>
      <c r="B240" s="18"/>
      <c r="C240" s="18"/>
      <c r="D240" s="18"/>
      <c r="E240" s="18"/>
      <c r="F240" s="18" t="n">
        <f aca="false">IF(B240&lt;&gt;"",1,0)</f>
        <v>0</v>
      </c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</row>
    <row r="241" customFormat="false" ht="12.75" hidden="false" customHeight="false" outlineLevel="0" collapsed="false">
      <c r="A241" s="18"/>
      <c r="B241" s="18"/>
      <c r="C241" s="18"/>
      <c r="D241" s="18"/>
      <c r="E241" s="18"/>
      <c r="F241" s="18" t="n">
        <f aca="false">IF(B241&lt;&gt;"",1,0)</f>
        <v>0</v>
      </c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</row>
    <row r="242" customFormat="false" ht="12.75" hidden="false" customHeight="false" outlineLevel="0" collapsed="false">
      <c r="A242" s="18"/>
      <c r="B242" s="18"/>
      <c r="C242" s="18"/>
      <c r="D242" s="18"/>
      <c r="E242" s="18"/>
      <c r="F242" s="18" t="n">
        <f aca="false">IF(B242&lt;&gt;"",1,0)</f>
        <v>0</v>
      </c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</row>
    <row r="243" customFormat="false" ht="12.75" hidden="false" customHeight="false" outlineLevel="0" collapsed="false">
      <c r="A243" s="18"/>
      <c r="B243" s="18"/>
      <c r="C243" s="18"/>
      <c r="D243" s="18"/>
      <c r="E243" s="18"/>
      <c r="F243" s="18" t="n">
        <f aca="false">IF(B243&lt;&gt;"",1,0)</f>
        <v>0</v>
      </c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</row>
    <row r="244" customFormat="false" ht="12.75" hidden="false" customHeight="false" outlineLevel="0" collapsed="false">
      <c r="A244" s="18"/>
      <c r="B244" s="18"/>
      <c r="C244" s="18"/>
      <c r="D244" s="18"/>
      <c r="E244" s="18"/>
      <c r="F244" s="18" t="n">
        <f aca="false">IF(B244&lt;&gt;"",1,0)</f>
        <v>0</v>
      </c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</row>
    <row r="245" customFormat="false" ht="12.75" hidden="false" customHeight="false" outlineLevel="0" collapsed="false">
      <c r="A245" s="18"/>
      <c r="B245" s="18"/>
      <c r="C245" s="18"/>
      <c r="D245" s="18"/>
      <c r="E245" s="18"/>
      <c r="F245" s="18" t="n">
        <f aca="false">IF(B245&lt;&gt;"",1,0)</f>
        <v>0</v>
      </c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</row>
    <row r="246" customFormat="false" ht="12.75" hidden="false" customHeight="false" outlineLevel="0" collapsed="false">
      <c r="A246" s="18"/>
      <c r="B246" s="18"/>
      <c r="C246" s="18"/>
      <c r="D246" s="18"/>
      <c r="E246" s="18"/>
      <c r="F246" s="18" t="n">
        <f aca="false">IF(B246&lt;&gt;"",1,0)</f>
        <v>0</v>
      </c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</row>
    <row r="247" customFormat="false" ht="12.75" hidden="false" customHeight="false" outlineLevel="0" collapsed="false">
      <c r="A247" s="18"/>
      <c r="B247" s="18"/>
      <c r="C247" s="18"/>
      <c r="D247" s="18"/>
      <c r="E247" s="18"/>
      <c r="F247" s="18" t="n">
        <f aca="false">IF(B247&lt;&gt;"",1,0)</f>
        <v>0</v>
      </c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</row>
    <row r="248" customFormat="false" ht="12.75" hidden="false" customHeight="false" outlineLevel="0" collapsed="false">
      <c r="A248" s="18"/>
      <c r="B248" s="18"/>
      <c r="C248" s="18"/>
      <c r="D248" s="18"/>
      <c r="E248" s="18"/>
      <c r="F248" s="18" t="n">
        <f aca="false">IF(B248&lt;&gt;"",1,0)</f>
        <v>0</v>
      </c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</row>
    <row r="249" customFormat="false" ht="12.75" hidden="false" customHeight="false" outlineLevel="0" collapsed="false">
      <c r="A249" s="18"/>
      <c r="B249" s="18"/>
      <c r="C249" s="18"/>
      <c r="D249" s="18"/>
      <c r="E249" s="18"/>
      <c r="F249" s="18" t="n">
        <f aca="false">IF(B249&lt;&gt;"",1,0)</f>
        <v>0</v>
      </c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  <row r="250" customFormat="false" ht="12.75" hidden="false" customHeight="false" outlineLevel="0" collapsed="false">
      <c r="A250" s="18"/>
      <c r="B250" s="18"/>
      <c r="C250" s="18"/>
      <c r="D250" s="18"/>
      <c r="E250" s="18"/>
      <c r="F250" s="18" t="n">
        <f aca="false">IF(B250&lt;&gt;"",1,0)</f>
        <v>0</v>
      </c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</row>
    <row r="251" customFormat="false" ht="12.75" hidden="false" customHeight="false" outlineLevel="0" collapsed="false">
      <c r="A251" s="18"/>
      <c r="B251" s="18"/>
      <c r="C251" s="18"/>
      <c r="D251" s="18"/>
      <c r="E251" s="18"/>
      <c r="F251" s="18" t="n">
        <f aca="false">IF(B251&lt;&gt;"",1,0)</f>
        <v>0</v>
      </c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</row>
    <row r="252" customFormat="false" ht="12.75" hidden="false" customHeight="false" outlineLevel="0" collapsed="false">
      <c r="A252" s="18"/>
      <c r="B252" s="18"/>
      <c r="C252" s="18"/>
      <c r="D252" s="18"/>
      <c r="E252" s="18"/>
      <c r="F252" s="18" t="n">
        <f aca="false">IF(B252&lt;&gt;"",1,0)</f>
        <v>0</v>
      </c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</row>
    <row r="253" customFormat="false" ht="12.75" hidden="false" customHeight="false" outlineLevel="0" collapsed="false">
      <c r="A253" s="18"/>
      <c r="B253" s="18"/>
      <c r="C253" s="18"/>
      <c r="D253" s="18"/>
      <c r="E253" s="18"/>
      <c r="F253" s="18" t="n">
        <f aca="false">IF(B253&lt;&gt;"",1,0)</f>
        <v>0</v>
      </c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</row>
    <row r="254" customFormat="false" ht="12.75" hidden="false" customHeight="false" outlineLevel="0" collapsed="false">
      <c r="A254" s="18"/>
      <c r="B254" s="18"/>
      <c r="C254" s="18"/>
      <c r="D254" s="18"/>
      <c r="E254" s="18"/>
      <c r="F254" s="18" t="n">
        <f aca="false">IF(B254&lt;&gt;"",1,0)</f>
        <v>0</v>
      </c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</row>
    <row r="255" customFormat="false" ht="12.75" hidden="false" customHeight="false" outlineLevel="0" collapsed="false">
      <c r="A255" s="18"/>
      <c r="B255" s="18"/>
      <c r="C255" s="18"/>
      <c r="D255" s="18"/>
      <c r="E255" s="18"/>
      <c r="F255" s="18" t="n">
        <f aca="false">IF(B255&lt;&gt;"",1,0)</f>
        <v>0</v>
      </c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</row>
    <row r="256" customFormat="false" ht="12.75" hidden="false" customHeight="false" outlineLevel="0" collapsed="false">
      <c r="A256" s="18"/>
      <c r="B256" s="18"/>
      <c r="C256" s="18"/>
      <c r="D256" s="18"/>
      <c r="E256" s="18"/>
      <c r="F256" s="18" t="n">
        <f aca="false">IF(B256&lt;&gt;"",1,0)</f>
        <v>0</v>
      </c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</row>
    <row r="257" customFormat="false" ht="12.75" hidden="false" customHeight="false" outlineLevel="0" collapsed="false">
      <c r="A257" s="18"/>
      <c r="B257" s="18"/>
      <c r="C257" s="18"/>
      <c r="D257" s="18"/>
      <c r="E257" s="18"/>
      <c r="F257" s="18" t="n">
        <f aca="false">IF(B257&lt;&gt;"",1,0)</f>
        <v>0</v>
      </c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</row>
    <row r="258" customFormat="false" ht="12.75" hidden="false" customHeight="false" outlineLevel="0" collapsed="false">
      <c r="A258" s="18"/>
      <c r="B258" s="18"/>
      <c r="C258" s="18"/>
      <c r="D258" s="18"/>
      <c r="E258" s="18"/>
      <c r="F258" s="18" t="n">
        <f aca="false">IF(B258&lt;&gt;"",1,0)</f>
        <v>0</v>
      </c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</row>
    <row r="259" customFormat="false" ht="12.75" hidden="false" customHeight="false" outlineLevel="0" collapsed="false">
      <c r="A259" s="18"/>
      <c r="B259" s="18"/>
      <c r="C259" s="18"/>
      <c r="D259" s="18"/>
      <c r="E259" s="18"/>
      <c r="F259" s="18" t="n">
        <f aca="false">IF(B259&lt;&gt;"",1,0)</f>
        <v>0</v>
      </c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</row>
    <row r="260" customFormat="false" ht="12.75" hidden="false" customHeight="false" outlineLevel="0" collapsed="false">
      <c r="A260" s="18"/>
      <c r="B260" s="18"/>
      <c r="C260" s="18"/>
      <c r="D260" s="18"/>
      <c r="E260" s="18"/>
      <c r="F260" s="18" t="n">
        <f aca="false">IF(B260&lt;&gt;"",1,0)</f>
        <v>0</v>
      </c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</row>
    <row r="261" customFormat="false" ht="12.75" hidden="false" customHeight="false" outlineLevel="0" collapsed="false">
      <c r="A261" s="18"/>
      <c r="B261" s="18"/>
      <c r="C261" s="18"/>
      <c r="D261" s="18"/>
      <c r="E261" s="18"/>
      <c r="F261" s="18" t="n">
        <f aca="false">IF(B261&lt;&gt;"",1,0)</f>
        <v>0</v>
      </c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</row>
    <row r="262" customFormat="false" ht="12.75" hidden="false" customHeight="false" outlineLevel="0" collapsed="false">
      <c r="A262" s="18"/>
      <c r="B262" s="18"/>
      <c r="C262" s="18"/>
      <c r="D262" s="18"/>
      <c r="E262" s="18"/>
      <c r="F262" s="18" t="n">
        <f aca="false">IF(B262&lt;&gt;"",1,0)</f>
        <v>0</v>
      </c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</row>
    <row r="263" customFormat="false" ht="12.75" hidden="false" customHeight="false" outlineLevel="0" collapsed="false">
      <c r="A263" s="18"/>
      <c r="B263" s="18"/>
      <c r="C263" s="18"/>
      <c r="D263" s="18"/>
      <c r="E263" s="18"/>
      <c r="F263" s="18" t="n">
        <f aca="false">IF(B263&lt;&gt;"",1,0)</f>
        <v>0</v>
      </c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</row>
    <row r="264" customFormat="false" ht="12.75" hidden="false" customHeight="false" outlineLevel="0" collapsed="false">
      <c r="A264" s="18"/>
      <c r="B264" s="18"/>
      <c r="C264" s="18"/>
      <c r="D264" s="18"/>
      <c r="E264" s="18"/>
      <c r="F264" s="18" t="n">
        <f aca="false">IF(B264&lt;&gt;"",1,0)</f>
        <v>0</v>
      </c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</row>
    <row r="265" customFormat="false" ht="12.75" hidden="false" customHeight="false" outlineLevel="0" collapsed="false">
      <c r="A265" s="18"/>
      <c r="B265" s="18"/>
      <c r="C265" s="18"/>
      <c r="D265" s="18"/>
      <c r="E265" s="18"/>
      <c r="F265" s="18" t="n">
        <f aca="false">IF(B265&lt;&gt;"",1,0)</f>
        <v>0</v>
      </c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</row>
    <row r="266" customFormat="false" ht="12.75" hidden="false" customHeight="false" outlineLevel="0" collapsed="false">
      <c r="A266" s="18"/>
      <c r="B266" s="18"/>
      <c r="C266" s="18"/>
      <c r="D266" s="18"/>
      <c r="E266" s="18"/>
      <c r="F266" s="18" t="n">
        <f aca="false">IF(B266&lt;&gt;"",1,0)</f>
        <v>0</v>
      </c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</row>
    <row r="267" customFormat="false" ht="12.75" hidden="false" customHeight="false" outlineLevel="0" collapsed="false">
      <c r="A267" s="18"/>
      <c r="B267" s="18"/>
      <c r="C267" s="18"/>
      <c r="D267" s="18"/>
      <c r="E267" s="18"/>
      <c r="F267" s="18" t="n">
        <f aca="false">IF(B267&lt;&gt;"",1,0)</f>
        <v>0</v>
      </c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</row>
    <row r="268" customFormat="false" ht="12.75" hidden="false" customHeight="false" outlineLevel="0" collapsed="false">
      <c r="A268" s="18"/>
      <c r="B268" s="18"/>
      <c r="C268" s="18"/>
      <c r="D268" s="18"/>
      <c r="E268" s="18"/>
      <c r="F268" s="18" t="n">
        <f aca="false">IF(B268&lt;&gt;"",1,0)</f>
        <v>0</v>
      </c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</row>
    <row r="269" customFormat="false" ht="12.75" hidden="false" customHeight="false" outlineLevel="0" collapsed="false">
      <c r="A269" s="18"/>
      <c r="B269" s="18"/>
      <c r="C269" s="18"/>
      <c r="D269" s="18"/>
      <c r="E269" s="18"/>
      <c r="F269" s="18" t="n">
        <f aca="false">IF(B269&lt;&gt;"",1,0)</f>
        <v>0</v>
      </c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</row>
    <row r="270" customFormat="false" ht="12.75" hidden="false" customHeight="false" outlineLevel="0" collapsed="false">
      <c r="A270" s="18"/>
      <c r="B270" s="18"/>
      <c r="C270" s="18"/>
      <c r="D270" s="18"/>
      <c r="E270" s="18"/>
      <c r="F270" s="18" t="n">
        <f aca="false">IF(B270&lt;&gt;"",1,0)</f>
        <v>0</v>
      </c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</row>
    <row r="271" customFormat="false" ht="12.75" hidden="false" customHeight="false" outlineLevel="0" collapsed="false">
      <c r="A271" s="18"/>
      <c r="B271" s="18"/>
      <c r="C271" s="18"/>
      <c r="D271" s="18"/>
      <c r="E271" s="18"/>
      <c r="F271" s="18" t="n">
        <f aca="false">IF(B271&lt;&gt;"",1,0)</f>
        <v>0</v>
      </c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</row>
    <row r="272" customFormat="false" ht="12.75" hidden="false" customHeight="false" outlineLevel="0" collapsed="false">
      <c r="A272" s="18"/>
      <c r="B272" s="18"/>
      <c r="C272" s="18"/>
      <c r="D272" s="18"/>
      <c r="E272" s="18"/>
      <c r="F272" s="18" t="n">
        <f aca="false">IF(B272&lt;&gt;"",1,0)</f>
        <v>0</v>
      </c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</row>
    <row r="273" customFormat="false" ht="12.75" hidden="false" customHeight="false" outlineLevel="0" collapsed="false">
      <c r="A273" s="18"/>
      <c r="B273" s="18"/>
      <c r="C273" s="18"/>
      <c r="D273" s="18"/>
      <c r="E273" s="18"/>
      <c r="F273" s="18" t="n">
        <f aca="false">IF(B273&lt;&gt;"",1,0)</f>
        <v>0</v>
      </c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</row>
    <row r="274" customFormat="false" ht="12.75" hidden="false" customHeight="false" outlineLevel="0" collapsed="false">
      <c r="A274" s="18"/>
      <c r="B274" s="18"/>
      <c r="C274" s="18"/>
      <c r="D274" s="18"/>
      <c r="E274" s="18"/>
      <c r="F274" s="18" t="n">
        <f aca="false">IF(B274&lt;&gt;"",1,0)</f>
        <v>0</v>
      </c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</row>
    <row r="275" customFormat="false" ht="12.75" hidden="false" customHeight="false" outlineLevel="0" collapsed="false">
      <c r="A275" s="18"/>
      <c r="B275" s="18"/>
      <c r="C275" s="18"/>
      <c r="D275" s="18"/>
      <c r="E275" s="18"/>
      <c r="F275" s="18" t="n">
        <f aca="false">IF(B275&lt;&gt;"",1,0)</f>
        <v>0</v>
      </c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</row>
    <row r="276" customFormat="false" ht="12.75" hidden="false" customHeight="false" outlineLevel="0" collapsed="false">
      <c r="A276" s="18"/>
      <c r="B276" s="18"/>
      <c r="C276" s="18"/>
      <c r="D276" s="18"/>
      <c r="E276" s="18"/>
      <c r="F276" s="18" t="n">
        <f aca="false">IF(B276&lt;&gt;"",1,0)</f>
        <v>0</v>
      </c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</row>
    <row r="277" customFormat="false" ht="12.75" hidden="false" customHeight="false" outlineLevel="0" collapsed="false">
      <c r="A277" s="18"/>
      <c r="B277" s="18"/>
      <c r="C277" s="18"/>
      <c r="D277" s="18"/>
      <c r="E277" s="18"/>
      <c r="F277" s="18" t="n">
        <f aca="false">IF(B277&lt;&gt;"",1,0)</f>
        <v>0</v>
      </c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</row>
    <row r="278" customFormat="false" ht="12.75" hidden="false" customHeight="false" outlineLevel="0" collapsed="false">
      <c r="A278" s="18"/>
      <c r="B278" s="18"/>
      <c r="C278" s="18"/>
      <c r="D278" s="18"/>
      <c r="E278" s="18"/>
      <c r="F278" s="18" t="n">
        <f aca="false">IF(B278&lt;&gt;"",1,0)</f>
        <v>0</v>
      </c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</row>
    <row r="279" customFormat="false" ht="12.75" hidden="false" customHeight="false" outlineLevel="0" collapsed="false">
      <c r="A279" s="18"/>
      <c r="B279" s="18"/>
      <c r="C279" s="18"/>
      <c r="D279" s="18"/>
      <c r="E279" s="18"/>
      <c r="F279" s="18" t="n">
        <f aca="false">IF(B279&lt;&gt;"",1,0)</f>
        <v>0</v>
      </c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</row>
    <row r="280" customFormat="false" ht="12.75" hidden="false" customHeight="false" outlineLevel="0" collapsed="false">
      <c r="A280" s="18"/>
      <c r="B280" s="18"/>
      <c r="C280" s="18"/>
      <c r="D280" s="18"/>
      <c r="E280" s="18"/>
      <c r="F280" s="18" t="n">
        <f aca="false">IF(B280&lt;&gt;"",1,0)</f>
        <v>0</v>
      </c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</row>
    <row r="281" customFormat="false" ht="12.75" hidden="false" customHeight="false" outlineLevel="0" collapsed="false">
      <c r="A281" s="18"/>
      <c r="B281" s="18"/>
      <c r="C281" s="18"/>
      <c r="D281" s="18"/>
      <c r="E281" s="18"/>
      <c r="F281" s="18" t="n">
        <f aca="false">IF(B281&lt;&gt;"",1,0)</f>
        <v>0</v>
      </c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</row>
    <row r="282" customFormat="false" ht="12.75" hidden="false" customHeight="false" outlineLevel="0" collapsed="false">
      <c r="A282" s="18"/>
      <c r="B282" s="18"/>
      <c r="C282" s="18"/>
      <c r="D282" s="18"/>
      <c r="E282" s="18"/>
      <c r="F282" s="18" t="n">
        <f aca="false">IF(B282&lt;&gt;"",1,0)</f>
        <v>0</v>
      </c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</row>
    <row r="283" customFormat="false" ht="12.75" hidden="false" customHeight="false" outlineLevel="0" collapsed="false">
      <c r="A283" s="18"/>
      <c r="B283" s="18"/>
      <c r="C283" s="18"/>
      <c r="D283" s="18"/>
      <c r="E283" s="18"/>
      <c r="F283" s="18" t="n">
        <f aca="false">IF(B283&lt;&gt;"",1,0)</f>
        <v>0</v>
      </c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</row>
    <row r="284" customFormat="false" ht="12.75" hidden="false" customHeight="false" outlineLevel="0" collapsed="false">
      <c r="A284" s="18"/>
      <c r="B284" s="18"/>
      <c r="C284" s="18"/>
      <c r="D284" s="18"/>
      <c r="E284" s="18"/>
      <c r="F284" s="18" t="n">
        <f aca="false">IF(B284&lt;&gt;"",1,0)</f>
        <v>0</v>
      </c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</row>
    <row r="285" customFormat="false" ht="12.75" hidden="false" customHeight="false" outlineLevel="0" collapsed="false">
      <c r="A285" s="18"/>
      <c r="B285" s="18"/>
      <c r="C285" s="18"/>
      <c r="D285" s="18"/>
      <c r="E285" s="18"/>
      <c r="F285" s="18" t="n">
        <f aca="false">IF(B285&lt;&gt;"",1,0)</f>
        <v>0</v>
      </c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</row>
    <row r="286" customFormat="false" ht="12.75" hidden="false" customHeight="false" outlineLevel="0" collapsed="false">
      <c r="A286" s="18"/>
      <c r="B286" s="18"/>
      <c r="C286" s="18"/>
      <c r="D286" s="18"/>
      <c r="E286" s="18"/>
      <c r="F286" s="18" t="n">
        <f aca="false">IF(B286&lt;&gt;"",1,0)</f>
        <v>0</v>
      </c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</row>
    <row r="287" customFormat="false" ht="12.75" hidden="false" customHeight="false" outlineLevel="0" collapsed="false">
      <c r="A287" s="18"/>
      <c r="B287" s="18"/>
      <c r="C287" s="18"/>
      <c r="D287" s="18"/>
      <c r="E287" s="18"/>
      <c r="F287" s="18" t="n">
        <f aca="false">IF(B287&lt;&gt;"",1,0)</f>
        <v>0</v>
      </c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</row>
    <row r="288" customFormat="false" ht="12.75" hidden="false" customHeight="false" outlineLevel="0" collapsed="false">
      <c r="A288" s="18"/>
      <c r="B288" s="18"/>
      <c r="C288" s="18"/>
      <c r="D288" s="18"/>
      <c r="E288" s="18"/>
      <c r="F288" s="18" t="n">
        <f aca="false">IF(B288&lt;&gt;"",1,0)</f>
        <v>0</v>
      </c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</row>
    <row r="289" customFormat="false" ht="12.75" hidden="false" customHeight="false" outlineLevel="0" collapsed="false">
      <c r="A289" s="18"/>
      <c r="B289" s="18"/>
      <c r="C289" s="18"/>
      <c r="D289" s="18"/>
      <c r="E289" s="18"/>
      <c r="F289" s="18" t="n">
        <f aca="false">IF(B289&lt;&gt;"",1,0)</f>
        <v>0</v>
      </c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</row>
    <row r="290" customFormat="false" ht="12.75" hidden="false" customHeight="false" outlineLevel="0" collapsed="false">
      <c r="A290" s="18"/>
      <c r="B290" s="18"/>
      <c r="C290" s="18"/>
      <c r="D290" s="18"/>
      <c r="E290" s="18"/>
      <c r="F290" s="18" t="n">
        <f aca="false">IF(B290&lt;&gt;"",1,0)</f>
        <v>0</v>
      </c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</row>
    <row r="291" customFormat="false" ht="12.75" hidden="false" customHeight="false" outlineLevel="0" collapsed="false">
      <c r="A291" s="18"/>
      <c r="B291" s="18"/>
      <c r="C291" s="18"/>
      <c r="D291" s="18"/>
      <c r="E291" s="18"/>
      <c r="F291" s="18" t="n">
        <f aca="false">IF(B291&lt;&gt;"",1,0)</f>
        <v>0</v>
      </c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</row>
    <row r="292" customFormat="false" ht="12.75" hidden="false" customHeight="false" outlineLevel="0" collapsed="false">
      <c r="A292" s="18"/>
      <c r="B292" s="18"/>
      <c r="C292" s="18"/>
      <c r="D292" s="18"/>
      <c r="E292" s="18"/>
      <c r="F292" s="18" t="n">
        <f aca="false">IF(B292&lt;&gt;"",1,0)</f>
        <v>0</v>
      </c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</row>
    <row r="293" customFormat="false" ht="12.75" hidden="false" customHeight="false" outlineLevel="0" collapsed="false">
      <c r="A293" s="18"/>
      <c r="B293" s="18"/>
      <c r="C293" s="18"/>
      <c r="D293" s="18"/>
      <c r="E293" s="18"/>
      <c r="F293" s="18" t="n">
        <f aca="false">IF(B293&lt;&gt;"",1,0)</f>
        <v>0</v>
      </c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</row>
    <row r="294" customFormat="false" ht="12.75" hidden="false" customHeight="false" outlineLevel="0" collapsed="false">
      <c r="A294" s="18"/>
      <c r="B294" s="18"/>
      <c r="C294" s="18"/>
      <c r="D294" s="18"/>
      <c r="E294" s="18"/>
      <c r="F294" s="18" t="n">
        <f aca="false">IF(B294&lt;&gt;"",1,0)</f>
        <v>0</v>
      </c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</row>
    <row r="295" customFormat="false" ht="12.75" hidden="false" customHeight="false" outlineLevel="0" collapsed="false">
      <c r="A295" s="18"/>
      <c r="B295" s="18"/>
      <c r="C295" s="18"/>
      <c r="D295" s="18"/>
      <c r="E295" s="18"/>
      <c r="F295" s="18" t="n">
        <f aca="false">IF(B295&lt;&gt;"",1,0)</f>
        <v>0</v>
      </c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</row>
    <row r="296" customFormat="false" ht="12.75" hidden="false" customHeight="false" outlineLevel="0" collapsed="false">
      <c r="A296" s="18"/>
      <c r="B296" s="18"/>
      <c r="C296" s="18"/>
      <c r="D296" s="18"/>
      <c r="E296" s="18"/>
      <c r="F296" s="18" t="n">
        <f aca="false">IF(B296&lt;&gt;"",1,0)</f>
        <v>0</v>
      </c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</row>
    <row r="297" customFormat="false" ht="12.75" hidden="false" customHeight="false" outlineLevel="0" collapsed="false">
      <c r="A297" s="18"/>
      <c r="B297" s="18"/>
      <c r="C297" s="18"/>
      <c r="D297" s="18"/>
      <c r="E297" s="18"/>
      <c r="F297" s="18" t="n">
        <f aca="false">IF(B297&lt;&gt;"",1,0)</f>
        <v>0</v>
      </c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</row>
    <row r="298" customFormat="false" ht="12.75" hidden="false" customHeight="false" outlineLevel="0" collapsed="false">
      <c r="A298" s="18"/>
      <c r="B298" s="18"/>
      <c r="C298" s="18"/>
      <c r="D298" s="18"/>
      <c r="E298" s="18"/>
      <c r="F298" s="18" t="n">
        <f aca="false">IF(B298&lt;&gt;"",1,0)</f>
        <v>0</v>
      </c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</row>
    <row r="299" customFormat="false" ht="12.75" hidden="false" customHeight="false" outlineLevel="0" collapsed="false">
      <c r="A299" s="18"/>
      <c r="B299" s="18"/>
      <c r="C299" s="18"/>
      <c r="D299" s="18"/>
      <c r="E299" s="18"/>
      <c r="F299" s="18" t="n">
        <f aca="false">IF(B299&lt;&gt;"",1,0)</f>
        <v>0</v>
      </c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</row>
    <row r="300" customFormat="false" ht="12.75" hidden="false" customHeight="false" outlineLevel="0" collapsed="false">
      <c r="A300" s="18"/>
      <c r="B300" s="18"/>
      <c r="C300" s="18"/>
      <c r="D300" s="18"/>
      <c r="E300" s="18"/>
      <c r="F300" s="18" t="n">
        <f aca="false">IF(B300&lt;&gt;"",1,0)</f>
        <v>0</v>
      </c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</row>
    <row r="301" customFormat="false" ht="12.75" hidden="false" customHeight="false" outlineLevel="0" collapsed="false">
      <c r="A301" s="18"/>
      <c r="B301" s="18"/>
      <c r="C301" s="18"/>
      <c r="D301" s="18"/>
      <c r="E301" s="18"/>
      <c r="F301" s="18" t="n">
        <f aca="false">IF(B301&lt;&gt;"",1,0)</f>
        <v>0</v>
      </c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</row>
    <row r="302" customFormat="false" ht="12.75" hidden="false" customHeight="false" outlineLevel="0" collapsed="false">
      <c r="A302" s="18"/>
      <c r="B302" s="18"/>
      <c r="C302" s="18"/>
      <c r="D302" s="18"/>
      <c r="E302" s="18"/>
      <c r="F302" s="18" t="n">
        <f aca="false">IF(B302&lt;&gt;"",1,0)</f>
        <v>0</v>
      </c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</row>
    <row r="303" customFormat="false" ht="12.75" hidden="false" customHeight="false" outlineLevel="0" collapsed="false">
      <c r="A303" s="18"/>
      <c r="B303" s="18"/>
      <c r="C303" s="18"/>
      <c r="D303" s="18"/>
      <c r="E303" s="18"/>
      <c r="F303" s="18" t="n">
        <f aca="false">IF(B303&lt;&gt;"",1,0)</f>
        <v>0</v>
      </c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</row>
    <row r="304" customFormat="false" ht="12.75" hidden="false" customHeight="false" outlineLevel="0" collapsed="false">
      <c r="A304" s="18"/>
      <c r="B304" s="18"/>
      <c r="C304" s="18"/>
      <c r="D304" s="18"/>
      <c r="E304" s="18"/>
      <c r="F304" s="18" t="n">
        <f aca="false">IF(B304&lt;&gt;"",1,0)</f>
        <v>0</v>
      </c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</row>
    <row r="305" customFormat="false" ht="12.75" hidden="false" customHeight="false" outlineLevel="0" collapsed="false">
      <c r="A305" s="18"/>
      <c r="B305" s="18"/>
      <c r="C305" s="18"/>
      <c r="D305" s="18"/>
      <c r="E305" s="18"/>
      <c r="F305" s="18" t="n">
        <f aca="false">IF(B305&lt;&gt;"",1,0)</f>
        <v>0</v>
      </c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</row>
    <row r="306" customFormat="false" ht="12.75" hidden="false" customHeight="false" outlineLevel="0" collapsed="false">
      <c r="A306" s="18"/>
      <c r="B306" s="18"/>
      <c r="C306" s="18"/>
      <c r="D306" s="18"/>
      <c r="E306" s="18"/>
      <c r="F306" s="18" t="n">
        <f aca="false">IF(B306&lt;&gt;"",1,0)</f>
        <v>0</v>
      </c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</row>
    <row r="307" customFormat="false" ht="12.75" hidden="false" customHeight="false" outlineLevel="0" collapsed="false">
      <c r="A307" s="18"/>
      <c r="B307" s="18"/>
      <c r="C307" s="18"/>
      <c r="D307" s="18"/>
      <c r="E307" s="18"/>
      <c r="F307" s="18" t="n">
        <f aca="false">IF(B307&lt;&gt;"",1,0)</f>
        <v>0</v>
      </c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</row>
    <row r="308" customFormat="false" ht="12.75" hidden="false" customHeight="false" outlineLevel="0" collapsed="false">
      <c r="A308" s="18"/>
      <c r="B308" s="18"/>
      <c r="C308" s="18"/>
      <c r="D308" s="18"/>
      <c r="E308" s="18"/>
      <c r="F308" s="18" t="n">
        <f aca="false">IF(B308&lt;&gt;"",1,0)</f>
        <v>0</v>
      </c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</row>
    <row r="309" customFormat="false" ht="12.75" hidden="false" customHeight="false" outlineLevel="0" collapsed="false">
      <c r="A309" s="18"/>
      <c r="B309" s="18"/>
      <c r="C309" s="18"/>
      <c r="D309" s="18"/>
      <c r="E309" s="18"/>
      <c r="F309" s="18" t="n">
        <f aca="false">IF(B309&lt;&gt;"",1,0)</f>
        <v>0</v>
      </c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</row>
    <row r="310" customFormat="false" ht="12.75" hidden="false" customHeight="false" outlineLevel="0" collapsed="false">
      <c r="A310" s="18"/>
      <c r="B310" s="18"/>
      <c r="C310" s="18"/>
      <c r="D310" s="18"/>
      <c r="E310" s="18"/>
      <c r="F310" s="18" t="n">
        <f aca="false">IF(B310&lt;&gt;"",1,0)</f>
        <v>0</v>
      </c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</row>
    <row r="311" customFormat="false" ht="12.75" hidden="false" customHeight="false" outlineLevel="0" collapsed="false">
      <c r="A311" s="18"/>
      <c r="B311" s="18"/>
      <c r="C311" s="18"/>
      <c r="D311" s="18"/>
      <c r="E311" s="18"/>
      <c r="F311" s="18" t="n">
        <f aca="false">IF(B311&lt;&gt;"",1,0)</f>
        <v>0</v>
      </c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</row>
    <row r="312" customFormat="false" ht="12.75" hidden="false" customHeight="false" outlineLevel="0" collapsed="false">
      <c r="A312" s="18"/>
      <c r="B312" s="18"/>
      <c r="C312" s="18"/>
      <c r="D312" s="18"/>
      <c r="E312" s="18"/>
      <c r="F312" s="18" t="n">
        <f aca="false">IF(B312&lt;&gt;"",1,0)</f>
        <v>0</v>
      </c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</row>
    <row r="313" customFormat="false" ht="12.75" hidden="false" customHeight="false" outlineLevel="0" collapsed="false">
      <c r="A313" s="18"/>
      <c r="B313" s="18"/>
      <c r="C313" s="18"/>
      <c r="D313" s="18"/>
      <c r="E313" s="18"/>
      <c r="F313" s="18" t="n">
        <f aca="false">IF(B313&lt;&gt;"",1,0)</f>
        <v>0</v>
      </c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</row>
    <row r="314" customFormat="false" ht="12.75" hidden="false" customHeight="false" outlineLevel="0" collapsed="false">
      <c r="A314" s="18"/>
      <c r="B314" s="18"/>
      <c r="C314" s="18"/>
      <c r="D314" s="18"/>
      <c r="E314" s="18"/>
      <c r="F314" s="18" t="n">
        <f aca="false">IF(B314&lt;&gt;"",1,0)</f>
        <v>0</v>
      </c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</row>
    <row r="315" customFormat="false" ht="12.75" hidden="false" customHeight="false" outlineLevel="0" collapsed="false">
      <c r="A315" s="18"/>
      <c r="B315" s="18"/>
      <c r="C315" s="18"/>
      <c r="D315" s="18"/>
      <c r="E315" s="18"/>
      <c r="F315" s="18" t="n">
        <f aca="false">IF(B315&lt;&gt;"",1,0)</f>
        <v>0</v>
      </c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</row>
    <row r="316" customFormat="false" ht="12.75" hidden="false" customHeight="false" outlineLevel="0" collapsed="false">
      <c r="A316" s="18"/>
      <c r="B316" s="18"/>
      <c r="C316" s="18"/>
      <c r="D316" s="18"/>
      <c r="E316" s="18"/>
      <c r="F316" s="18" t="n">
        <f aca="false">IF(B316&lt;&gt;"",1,0)</f>
        <v>0</v>
      </c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</row>
    <row r="317" customFormat="false" ht="12.75" hidden="false" customHeight="false" outlineLevel="0" collapsed="false">
      <c r="A317" s="18"/>
      <c r="B317" s="18"/>
      <c r="C317" s="18"/>
      <c r="D317" s="18"/>
      <c r="E317" s="18"/>
      <c r="F317" s="18" t="n">
        <f aca="false">IF(B317&lt;&gt;"",1,0)</f>
        <v>0</v>
      </c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</row>
    <row r="318" customFormat="false" ht="12.75" hidden="false" customHeight="false" outlineLevel="0" collapsed="false">
      <c r="A318" s="18"/>
      <c r="B318" s="18"/>
      <c r="C318" s="18"/>
      <c r="D318" s="18"/>
      <c r="E318" s="18"/>
      <c r="F318" s="18" t="n">
        <f aca="false">IF(B318&lt;&gt;"",1,0)</f>
        <v>0</v>
      </c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</row>
    <row r="319" customFormat="false" ht="12.75" hidden="false" customHeight="false" outlineLevel="0" collapsed="false">
      <c r="A319" s="18"/>
      <c r="B319" s="18"/>
      <c r="C319" s="18"/>
      <c r="D319" s="18"/>
      <c r="E319" s="18"/>
      <c r="F319" s="18" t="n">
        <f aca="false">IF(B319&lt;&gt;"",1,0)</f>
        <v>0</v>
      </c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</row>
    <row r="320" customFormat="false" ht="12.75" hidden="false" customHeight="false" outlineLevel="0" collapsed="false">
      <c r="A320" s="18"/>
      <c r="B320" s="18"/>
      <c r="C320" s="18"/>
      <c r="D320" s="18"/>
      <c r="E320" s="18"/>
      <c r="F320" s="18" t="n">
        <f aca="false">IF(B320&lt;&gt;"",1,0)</f>
        <v>0</v>
      </c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</row>
    <row r="321" customFormat="false" ht="12.75" hidden="false" customHeight="false" outlineLevel="0" collapsed="false">
      <c r="A321" s="18"/>
      <c r="B321" s="18"/>
      <c r="C321" s="18"/>
      <c r="D321" s="18"/>
      <c r="E321" s="18"/>
      <c r="F321" s="18" t="n">
        <f aca="false">IF(B321&lt;&gt;"",1,0)</f>
        <v>0</v>
      </c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</row>
    <row r="322" customFormat="false" ht="12.75" hidden="false" customHeight="false" outlineLevel="0" collapsed="false">
      <c r="A322" s="18"/>
      <c r="B322" s="18"/>
      <c r="C322" s="18"/>
      <c r="D322" s="18"/>
      <c r="E322" s="18"/>
      <c r="F322" s="18" t="n">
        <f aca="false">IF(B322&lt;&gt;"",1,0)</f>
        <v>0</v>
      </c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</row>
    <row r="323" customFormat="false" ht="12.75" hidden="false" customHeight="false" outlineLevel="0" collapsed="false">
      <c r="A323" s="18"/>
      <c r="B323" s="18"/>
      <c r="C323" s="18"/>
      <c r="D323" s="18"/>
      <c r="E323" s="18"/>
      <c r="F323" s="18" t="n">
        <f aca="false">IF(B323&lt;&gt;"",1,0)</f>
        <v>0</v>
      </c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</row>
    <row r="324" customFormat="false" ht="12.75" hidden="false" customHeight="false" outlineLevel="0" collapsed="false">
      <c r="A324" s="18"/>
      <c r="B324" s="18"/>
      <c r="C324" s="18"/>
      <c r="D324" s="18"/>
      <c r="E324" s="18"/>
      <c r="F324" s="18" t="n">
        <f aca="false">IF(B324&lt;&gt;"",1,0)</f>
        <v>0</v>
      </c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</row>
    <row r="325" customFormat="false" ht="12.75" hidden="false" customHeight="false" outlineLevel="0" collapsed="false">
      <c r="A325" s="18"/>
      <c r="B325" s="18"/>
      <c r="C325" s="18"/>
      <c r="D325" s="18"/>
      <c r="E325" s="18"/>
      <c r="F325" s="18" t="n">
        <f aca="false">IF(B325&lt;&gt;"",1,0)</f>
        <v>0</v>
      </c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</row>
    <row r="326" customFormat="false" ht="12.75" hidden="false" customHeight="false" outlineLevel="0" collapsed="false">
      <c r="A326" s="18"/>
      <c r="B326" s="18"/>
      <c r="C326" s="18"/>
      <c r="D326" s="18"/>
      <c r="E326" s="18"/>
      <c r="F326" s="18" t="n">
        <f aca="false">IF(B326&lt;&gt;"",1,0)</f>
        <v>0</v>
      </c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</row>
    <row r="327" customFormat="false" ht="12.75" hidden="false" customHeight="false" outlineLevel="0" collapsed="false">
      <c r="A327" s="18"/>
      <c r="B327" s="18"/>
      <c r="C327" s="18"/>
      <c r="D327" s="18"/>
      <c r="E327" s="18"/>
      <c r="F327" s="18" t="n">
        <f aca="false">IF(B327&lt;&gt;"",1,0)</f>
        <v>0</v>
      </c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</row>
    <row r="328" customFormat="false" ht="12.75" hidden="false" customHeight="false" outlineLevel="0" collapsed="false">
      <c r="A328" s="18"/>
      <c r="B328" s="18"/>
      <c r="C328" s="18"/>
      <c r="D328" s="18"/>
      <c r="E328" s="18"/>
      <c r="F328" s="18" t="n">
        <f aca="false">IF(B328&lt;&gt;"",1,0)</f>
        <v>0</v>
      </c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</row>
    <row r="329" customFormat="false" ht="12.75" hidden="false" customHeight="false" outlineLevel="0" collapsed="false">
      <c r="A329" s="18"/>
      <c r="B329" s="18"/>
      <c r="C329" s="18"/>
      <c r="D329" s="18"/>
      <c r="E329" s="18"/>
      <c r="F329" s="18" t="n">
        <f aca="false">IF(B329&lt;&gt;"",1,0)</f>
        <v>0</v>
      </c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</row>
    <row r="330" customFormat="false" ht="12.75" hidden="false" customHeight="false" outlineLevel="0" collapsed="false">
      <c r="A330" s="18"/>
      <c r="B330" s="18"/>
      <c r="C330" s="18"/>
      <c r="D330" s="18"/>
      <c r="E330" s="18"/>
      <c r="F330" s="18" t="n">
        <f aca="false">IF(B330&lt;&gt;"",1,0)</f>
        <v>0</v>
      </c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</row>
    <row r="331" customFormat="false" ht="12.75" hidden="false" customHeight="false" outlineLevel="0" collapsed="false">
      <c r="A331" s="18"/>
      <c r="B331" s="18"/>
      <c r="C331" s="18"/>
      <c r="D331" s="18"/>
      <c r="E331" s="18"/>
      <c r="F331" s="18" t="n">
        <f aca="false">IF(B331&lt;&gt;"",1,0)</f>
        <v>0</v>
      </c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</row>
    <row r="332" customFormat="false" ht="12.75" hidden="false" customHeight="false" outlineLevel="0" collapsed="false">
      <c r="A332" s="18"/>
      <c r="B332" s="18"/>
      <c r="C332" s="18"/>
      <c r="D332" s="18"/>
      <c r="E332" s="18"/>
      <c r="F332" s="18" t="n">
        <f aca="false">IF(B332&lt;&gt;"",1,0)</f>
        <v>0</v>
      </c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</row>
    <row r="333" customFormat="false" ht="12.75" hidden="false" customHeight="false" outlineLevel="0" collapsed="false">
      <c r="A333" s="18"/>
      <c r="B333" s="18"/>
      <c r="C333" s="18"/>
      <c r="D333" s="18"/>
      <c r="E333" s="18"/>
      <c r="F333" s="18" t="n">
        <f aca="false">IF(B333&lt;&gt;"",1,0)</f>
        <v>0</v>
      </c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</row>
    <row r="334" customFormat="false" ht="12.75" hidden="false" customHeight="false" outlineLevel="0" collapsed="false">
      <c r="A334" s="18"/>
      <c r="B334" s="18"/>
      <c r="C334" s="18"/>
      <c r="D334" s="18"/>
      <c r="E334" s="18"/>
      <c r="F334" s="18" t="n">
        <f aca="false">IF(B334&lt;&gt;"",1,0)</f>
        <v>0</v>
      </c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</row>
    <row r="335" customFormat="false" ht="12.75" hidden="false" customHeight="false" outlineLevel="0" collapsed="false">
      <c r="A335" s="18"/>
      <c r="B335" s="18"/>
      <c r="C335" s="18"/>
      <c r="D335" s="18"/>
      <c r="E335" s="18"/>
      <c r="F335" s="18" t="n">
        <f aca="false">IF(B335&lt;&gt;"",1,0)</f>
        <v>0</v>
      </c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</row>
    <row r="336" customFormat="false" ht="12.75" hidden="false" customHeight="false" outlineLevel="0" collapsed="false">
      <c r="A336" s="18"/>
      <c r="B336" s="18"/>
      <c r="C336" s="18"/>
      <c r="D336" s="18"/>
      <c r="E336" s="18"/>
      <c r="F336" s="18" t="n">
        <f aca="false">IF(B336&lt;&gt;"",1,0)</f>
        <v>0</v>
      </c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</row>
    <row r="337" customFormat="false" ht="12.75" hidden="false" customHeight="false" outlineLevel="0" collapsed="false">
      <c r="A337" s="18"/>
      <c r="B337" s="18"/>
      <c r="C337" s="18"/>
      <c r="D337" s="18"/>
      <c r="E337" s="18"/>
      <c r="F337" s="18" t="n">
        <f aca="false">IF(B337&lt;&gt;"",1,0)</f>
        <v>0</v>
      </c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</row>
    <row r="338" customFormat="false" ht="12.75" hidden="false" customHeight="false" outlineLevel="0" collapsed="false">
      <c r="A338" s="18"/>
      <c r="B338" s="18"/>
      <c r="C338" s="18"/>
      <c r="D338" s="18"/>
      <c r="E338" s="18"/>
      <c r="F338" s="18" t="n">
        <f aca="false">IF(B338&lt;&gt;"",1,0)</f>
        <v>0</v>
      </c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</row>
    <row r="339" customFormat="false" ht="12.75" hidden="false" customHeight="false" outlineLevel="0" collapsed="false">
      <c r="A339" s="18"/>
      <c r="B339" s="18"/>
      <c r="C339" s="18"/>
      <c r="D339" s="18"/>
      <c r="E339" s="18"/>
      <c r="F339" s="18" t="n">
        <f aca="false">IF(B339&lt;&gt;"",1,0)</f>
        <v>0</v>
      </c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</row>
    <row r="340" customFormat="false" ht="12.75" hidden="false" customHeight="false" outlineLevel="0" collapsed="false">
      <c r="A340" s="18"/>
      <c r="B340" s="18"/>
      <c r="C340" s="18"/>
      <c r="D340" s="18"/>
      <c r="E340" s="18"/>
      <c r="F340" s="18" t="n">
        <f aca="false">IF(B340&lt;&gt;"",1,0)</f>
        <v>0</v>
      </c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</row>
    <row r="341" customFormat="false" ht="12.75" hidden="false" customHeight="false" outlineLevel="0" collapsed="false">
      <c r="A341" s="18"/>
      <c r="B341" s="18"/>
      <c r="C341" s="18"/>
      <c r="D341" s="18"/>
      <c r="E341" s="18"/>
      <c r="F341" s="18" t="n">
        <f aca="false">IF(B341&lt;&gt;"",1,0)</f>
        <v>0</v>
      </c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</row>
    <row r="342" customFormat="false" ht="12.75" hidden="false" customHeight="false" outlineLevel="0" collapsed="false">
      <c r="A342" s="18"/>
      <c r="B342" s="18"/>
      <c r="C342" s="18"/>
      <c r="D342" s="18"/>
      <c r="E342" s="18"/>
      <c r="F342" s="18" t="n">
        <f aca="false">IF(B342&lt;&gt;"",1,0)</f>
        <v>0</v>
      </c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</row>
    <row r="343" customFormat="false" ht="12.75" hidden="false" customHeight="false" outlineLevel="0" collapsed="false">
      <c r="A343" s="18"/>
      <c r="B343" s="18"/>
      <c r="C343" s="18"/>
      <c r="D343" s="18"/>
      <c r="E343" s="18"/>
      <c r="F343" s="18" t="n">
        <f aca="false">IF(B343&lt;&gt;"",1,0)</f>
        <v>0</v>
      </c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</row>
    <row r="344" customFormat="false" ht="12.75" hidden="false" customHeight="false" outlineLevel="0" collapsed="false">
      <c r="A344" s="18"/>
      <c r="B344" s="18"/>
      <c r="C344" s="18"/>
      <c r="D344" s="18"/>
      <c r="E344" s="18"/>
      <c r="F344" s="18" t="n">
        <f aca="false">IF(B344&lt;&gt;"",1,0)</f>
        <v>0</v>
      </c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</row>
    <row r="345" customFormat="false" ht="12.75" hidden="false" customHeight="false" outlineLevel="0" collapsed="false">
      <c r="A345" s="18"/>
      <c r="B345" s="18"/>
      <c r="C345" s="18"/>
      <c r="D345" s="18"/>
      <c r="E345" s="18"/>
      <c r="F345" s="18" t="n">
        <f aca="false">IF(B345&lt;&gt;"",1,0)</f>
        <v>0</v>
      </c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</row>
    <row r="346" customFormat="false" ht="12.75" hidden="false" customHeight="false" outlineLevel="0" collapsed="false">
      <c r="A346" s="18"/>
      <c r="B346" s="18"/>
      <c r="C346" s="18"/>
      <c r="D346" s="18"/>
      <c r="E346" s="18"/>
      <c r="F346" s="18" t="n">
        <f aca="false">IF(B346&lt;&gt;"",1,0)</f>
        <v>0</v>
      </c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</row>
    <row r="347" customFormat="false" ht="12.75" hidden="false" customHeight="false" outlineLevel="0" collapsed="false">
      <c r="A347" s="18"/>
      <c r="B347" s="18"/>
      <c r="C347" s="18"/>
      <c r="D347" s="18"/>
      <c r="E347" s="18"/>
      <c r="F347" s="18" t="n">
        <f aca="false">IF(B347&lt;&gt;"",1,0)</f>
        <v>0</v>
      </c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</row>
    <row r="348" customFormat="false" ht="12.75" hidden="false" customHeight="false" outlineLevel="0" collapsed="false">
      <c r="A348" s="18"/>
      <c r="B348" s="18"/>
      <c r="C348" s="18"/>
      <c r="D348" s="18"/>
      <c r="E348" s="18"/>
      <c r="F348" s="18" t="n">
        <f aca="false">IF(B348&lt;&gt;"",1,0)</f>
        <v>0</v>
      </c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</row>
    <row r="349" customFormat="false" ht="12.75" hidden="false" customHeight="false" outlineLevel="0" collapsed="false">
      <c r="A349" s="18"/>
      <c r="B349" s="18"/>
      <c r="C349" s="18"/>
      <c r="D349" s="18"/>
      <c r="E349" s="18"/>
      <c r="F349" s="18" t="n">
        <f aca="false">IF(B349&lt;&gt;"",1,0)</f>
        <v>0</v>
      </c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</row>
    <row r="350" customFormat="false" ht="12.75" hidden="false" customHeight="false" outlineLevel="0" collapsed="false">
      <c r="A350" s="18"/>
      <c r="B350" s="18"/>
      <c r="C350" s="18"/>
      <c r="D350" s="18"/>
      <c r="E350" s="18"/>
      <c r="F350" s="18" t="n">
        <f aca="false">IF(B350&lt;&gt;"",1,0)</f>
        <v>0</v>
      </c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</row>
    <row r="351" customFormat="false" ht="12.75" hidden="false" customHeight="false" outlineLevel="0" collapsed="false">
      <c r="A351" s="18"/>
      <c r="B351" s="18"/>
      <c r="C351" s="18"/>
      <c r="D351" s="18"/>
      <c r="E351" s="18"/>
      <c r="F351" s="18" t="n">
        <f aca="false">IF(B351&lt;&gt;"",1,0)</f>
        <v>0</v>
      </c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</row>
    <row r="352" customFormat="false" ht="12.75" hidden="false" customHeight="false" outlineLevel="0" collapsed="false">
      <c r="A352" s="18"/>
      <c r="B352" s="18"/>
      <c r="C352" s="18"/>
      <c r="D352" s="18"/>
      <c r="E352" s="18"/>
      <c r="F352" s="18" t="n">
        <f aca="false">IF(B352&lt;&gt;"",1,0)</f>
        <v>0</v>
      </c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</row>
    <row r="353" customFormat="false" ht="12.75" hidden="false" customHeight="false" outlineLevel="0" collapsed="false">
      <c r="A353" s="18"/>
      <c r="B353" s="18"/>
      <c r="C353" s="18"/>
      <c r="D353" s="18"/>
      <c r="E353" s="18"/>
      <c r="F353" s="18" t="n">
        <f aca="false">IF(B353&lt;&gt;"",1,0)</f>
        <v>0</v>
      </c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</row>
    <row r="354" customFormat="false" ht="12.75" hidden="false" customHeight="false" outlineLevel="0" collapsed="false">
      <c r="A354" s="18"/>
      <c r="B354" s="18"/>
      <c r="C354" s="18"/>
      <c r="D354" s="18"/>
      <c r="E354" s="18"/>
      <c r="F354" s="18" t="n">
        <f aca="false">IF(B354&lt;&gt;"",1,0)</f>
        <v>0</v>
      </c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</row>
    <row r="355" customFormat="false" ht="12.75" hidden="false" customHeight="false" outlineLevel="0" collapsed="false">
      <c r="A355" s="18"/>
      <c r="B355" s="18"/>
      <c r="C355" s="18"/>
      <c r="D355" s="18"/>
      <c r="E355" s="18"/>
      <c r="F355" s="18" t="n">
        <f aca="false">IF(B355&lt;&gt;"",1,0)</f>
        <v>0</v>
      </c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</row>
    <row r="356" customFormat="false" ht="12.75" hidden="false" customHeight="false" outlineLevel="0" collapsed="false">
      <c r="A356" s="18"/>
      <c r="B356" s="18"/>
      <c r="C356" s="18"/>
      <c r="D356" s="18"/>
      <c r="E356" s="18"/>
      <c r="F356" s="18" t="n">
        <f aca="false">IF(B356&lt;&gt;"",1,0)</f>
        <v>0</v>
      </c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</row>
    <row r="357" customFormat="false" ht="12.75" hidden="false" customHeight="false" outlineLevel="0" collapsed="false">
      <c r="A357" s="18"/>
      <c r="B357" s="18"/>
      <c r="C357" s="18"/>
      <c r="D357" s="18"/>
      <c r="E357" s="18"/>
      <c r="F357" s="18" t="n">
        <f aca="false">IF(B357&lt;&gt;"",1,0)</f>
        <v>0</v>
      </c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</row>
    <row r="358" customFormat="false" ht="12.75" hidden="false" customHeight="false" outlineLevel="0" collapsed="false">
      <c r="A358" s="18"/>
      <c r="B358" s="18"/>
      <c r="C358" s="18"/>
      <c r="D358" s="18"/>
      <c r="E358" s="18"/>
      <c r="F358" s="18" t="n">
        <f aca="false">IF(B358&lt;&gt;"",1,0)</f>
        <v>0</v>
      </c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</row>
    <row r="359" customFormat="false" ht="12.75" hidden="false" customHeight="false" outlineLevel="0" collapsed="false">
      <c r="A359" s="18"/>
      <c r="B359" s="18"/>
      <c r="C359" s="18"/>
      <c r="D359" s="18"/>
      <c r="E359" s="18"/>
      <c r="F359" s="18" t="n">
        <f aca="false">IF(B359&lt;&gt;"",1,0)</f>
        <v>0</v>
      </c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</row>
    <row r="360" customFormat="false" ht="12.75" hidden="false" customHeight="false" outlineLevel="0" collapsed="false">
      <c r="A360" s="18"/>
      <c r="B360" s="18"/>
      <c r="C360" s="18"/>
      <c r="D360" s="18"/>
      <c r="E360" s="18"/>
      <c r="F360" s="18" t="n">
        <f aca="false">IF(B360&lt;&gt;"",1,0)</f>
        <v>0</v>
      </c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</row>
    <row r="361" customFormat="false" ht="12.75" hidden="false" customHeight="false" outlineLevel="0" collapsed="false">
      <c r="A361" s="18"/>
      <c r="B361" s="18"/>
      <c r="C361" s="18"/>
      <c r="D361" s="18"/>
      <c r="E361" s="18"/>
      <c r="F361" s="18" t="n">
        <f aca="false">IF(B361&lt;&gt;"",1,0)</f>
        <v>0</v>
      </c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</row>
    <row r="362" customFormat="false" ht="12.75" hidden="false" customHeight="false" outlineLevel="0" collapsed="false">
      <c r="A362" s="18"/>
      <c r="B362" s="18"/>
      <c r="C362" s="18"/>
      <c r="D362" s="18"/>
      <c r="E362" s="18"/>
      <c r="F362" s="18" t="n">
        <f aca="false">IF(B362&lt;&gt;"",1,0)</f>
        <v>0</v>
      </c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</row>
    <row r="363" customFormat="false" ht="12.75" hidden="false" customHeight="false" outlineLevel="0" collapsed="false">
      <c r="A363" s="18"/>
      <c r="B363" s="18"/>
      <c r="C363" s="18"/>
      <c r="D363" s="18"/>
      <c r="E363" s="18"/>
      <c r="F363" s="18" t="n">
        <f aca="false">IF(B363&lt;&gt;"",1,0)</f>
        <v>0</v>
      </c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</row>
    <row r="364" customFormat="false" ht="12.75" hidden="false" customHeight="false" outlineLevel="0" collapsed="false">
      <c r="A364" s="18"/>
      <c r="B364" s="18"/>
      <c r="C364" s="18"/>
      <c r="D364" s="18"/>
      <c r="E364" s="18"/>
      <c r="F364" s="18" t="n">
        <f aca="false">IF(B364&lt;&gt;"",1,0)</f>
        <v>0</v>
      </c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</row>
    <row r="365" customFormat="false" ht="12.75" hidden="false" customHeight="false" outlineLevel="0" collapsed="false">
      <c r="A365" s="18"/>
      <c r="B365" s="18"/>
      <c r="C365" s="18"/>
      <c r="D365" s="18"/>
      <c r="E365" s="18"/>
      <c r="F365" s="18" t="n">
        <f aca="false">IF(B365&lt;&gt;"",1,0)</f>
        <v>0</v>
      </c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</row>
    <row r="366" customFormat="false" ht="12.75" hidden="false" customHeight="false" outlineLevel="0" collapsed="false">
      <c r="A366" s="18"/>
      <c r="B366" s="18"/>
      <c r="C366" s="18"/>
      <c r="D366" s="18"/>
      <c r="E366" s="18"/>
      <c r="F366" s="18" t="n">
        <f aca="false">IF(B366&lt;&gt;"",1,0)</f>
        <v>0</v>
      </c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</row>
    <row r="367" customFormat="false" ht="12.75" hidden="false" customHeight="false" outlineLevel="0" collapsed="false">
      <c r="A367" s="18"/>
      <c r="B367" s="18"/>
      <c r="C367" s="18"/>
      <c r="D367" s="18"/>
      <c r="E367" s="18"/>
      <c r="F367" s="18" t="n">
        <f aca="false">IF(B367&lt;&gt;"",1,0)</f>
        <v>0</v>
      </c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</row>
    <row r="368" customFormat="false" ht="12.75" hidden="false" customHeight="false" outlineLevel="0" collapsed="false">
      <c r="A368" s="18"/>
      <c r="B368" s="18"/>
      <c r="C368" s="18"/>
      <c r="D368" s="18"/>
      <c r="E368" s="18"/>
      <c r="F368" s="18" t="n">
        <f aca="false">IF(B368&lt;&gt;"",1,0)</f>
        <v>0</v>
      </c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</row>
    <row r="369" customFormat="false" ht="12.75" hidden="false" customHeight="false" outlineLevel="0" collapsed="false">
      <c r="A369" s="18"/>
      <c r="B369" s="18"/>
      <c r="C369" s="18"/>
      <c r="D369" s="18"/>
      <c r="E369" s="18"/>
      <c r="F369" s="18" t="n">
        <f aca="false">IF(B369&lt;&gt;"",1,0)</f>
        <v>0</v>
      </c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</row>
    <row r="370" customFormat="false" ht="12.75" hidden="false" customHeight="false" outlineLevel="0" collapsed="false">
      <c r="A370" s="18"/>
      <c r="B370" s="18"/>
      <c r="C370" s="18"/>
      <c r="D370" s="18"/>
      <c r="E370" s="18"/>
      <c r="F370" s="18" t="n">
        <f aca="false">IF(B370&lt;&gt;"",1,0)</f>
        <v>0</v>
      </c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</row>
    <row r="371" customFormat="false" ht="12.75" hidden="false" customHeight="false" outlineLevel="0" collapsed="false">
      <c r="A371" s="18"/>
      <c r="B371" s="18"/>
      <c r="C371" s="18"/>
      <c r="D371" s="18"/>
      <c r="E371" s="18"/>
      <c r="F371" s="18" t="n">
        <f aca="false">IF(B371&lt;&gt;"",1,0)</f>
        <v>0</v>
      </c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</row>
    <row r="372" customFormat="false" ht="12.75" hidden="false" customHeight="false" outlineLevel="0" collapsed="false">
      <c r="A372" s="18"/>
      <c r="B372" s="18"/>
      <c r="C372" s="18"/>
      <c r="D372" s="18"/>
      <c r="E372" s="18"/>
      <c r="F372" s="18" t="n">
        <f aca="false">IF(B372&lt;&gt;"",1,0)</f>
        <v>0</v>
      </c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</row>
    <row r="373" customFormat="false" ht="12.75" hidden="false" customHeight="false" outlineLevel="0" collapsed="false">
      <c r="A373" s="18"/>
      <c r="B373" s="18"/>
      <c r="C373" s="18"/>
      <c r="D373" s="18"/>
      <c r="E373" s="18"/>
      <c r="F373" s="18" t="n">
        <f aca="false">IF(B373&lt;&gt;"",1,0)</f>
        <v>0</v>
      </c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</row>
    <row r="374" customFormat="false" ht="12.75" hidden="false" customHeight="false" outlineLevel="0" collapsed="false">
      <c r="A374" s="18"/>
      <c r="B374" s="18"/>
      <c r="C374" s="18"/>
      <c r="D374" s="18"/>
      <c r="E374" s="18"/>
      <c r="F374" s="18" t="n">
        <f aca="false">IF(B374&lt;&gt;"",1,0)</f>
        <v>0</v>
      </c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</row>
    <row r="375" customFormat="false" ht="12.75" hidden="false" customHeight="false" outlineLevel="0" collapsed="false">
      <c r="A375" s="18"/>
      <c r="B375" s="18"/>
      <c r="C375" s="18"/>
      <c r="D375" s="18"/>
      <c r="E375" s="18"/>
      <c r="F375" s="18" t="n">
        <f aca="false">IF(B375&lt;&gt;"",1,0)</f>
        <v>0</v>
      </c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</row>
    <row r="376" customFormat="false" ht="12.75" hidden="false" customHeight="false" outlineLevel="0" collapsed="false">
      <c r="A376" s="18"/>
      <c r="B376" s="18"/>
      <c r="C376" s="18"/>
      <c r="D376" s="18"/>
      <c r="E376" s="18"/>
      <c r="F376" s="18" t="n">
        <f aca="false">IF(B376&lt;&gt;"",1,0)</f>
        <v>0</v>
      </c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</row>
    <row r="377" customFormat="false" ht="12.75" hidden="false" customHeight="false" outlineLevel="0" collapsed="false">
      <c r="A377" s="18"/>
      <c r="B377" s="18"/>
      <c r="C377" s="18"/>
      <c r="D377" s="18"/>
      <c r="E377" s="18"/>
      <c r="F377" s="18" t="n">
        <f aca="false">IF(B377&lt;&gt;"",1,0)</f>
        <v>0</v>
      </c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</row>
    <row r="378" customFormat="false" ht="12.75" hidden="false" customHeight="false" outlineLevel="0" collapsed="false">
      <c r="A378" s="18"/>
      <c r="B378" s="18"/>
      <c r="C378" s="18"/>
      <c r="D378" s="18"/>
      <c r="E378" s="18"/>
      <c r="F378" s="18" t="n">
        <f aca="false">IF(B378&lt;&gt;"",1,0)</f>
        <v>0</v>
      </c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</row>
    <row r="379" customFormat="false" ht="12.75" hidden="false" customHeight="false" outlineLevel="0" collapsed="false">
      <c r="A379" s="18"/>
      <c r="B379" s="18"/>
      <c r="C379" s="18"/>
      <c r="D379" s="18"/>
      <c r="E379" s="18"/>
      <c r="F379" s="18" t="n">
        <f aca="false">IF(B379&lt;&gt;"",1,0)</f>
        <v>0</v>
      </c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</row>
    <row r="380" customFormat="false" ht="12.75" hidden="false" customHeight="false" outlineLevel="0" collapsed="false">
      <c r="A380" s="18"/>
      <c r="B380" s="18"/>
      <c r="C380" s="18"/>
      <c r="D380" s="18"/>
      <c r="E380" s="18"/>
      <c r="F380" s="18" t="n">
        <f aca="false">IF(B380&lt;&gt;"",1,0)</f>
        <v>0</v>
      </c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</row>
    <row r="381" customFormat="false" ht="12.75" hidden="false" customHeight="false" outlineLevel="0" collapsed="false">
      <c r="A381" s="18"/>
      <c r="B381" s="18"/>
      <c r="C381" s="18"/>
      <c r="D381" s="18"/>
      <c r="E381" s="18"/>
      <c r="F381" s="18" t="n">
        <f aca="false">IF(B381&lt;&gt;"",1,0)</f>
        <v>0</v>
      </c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</row>
    <row r="382" customFormat="false" ht="12.75" hidden="false" customHeight="false" outlineLevel="0" collapsed="false">
      <c r="A382" s="18"/>
      <c r="B382" s="18"/>
      <c r="C382" s="18"/>
      <c r="D382" s="18"/>
      <c r="E382" s="18"/>
      <c r="F382" s="18" t="n">
        <f aca="false">IF(B382&lt;&gt;"",1,0)</f>
        <v>0</v>
      </c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</row>
    <row r="383" customFormat="false" ht="12.75" hidden="false" customHeight="false" outlineLevel="0" collapsed="false">
      <c r="A383" s="18"/>
      <c r="B383" s="18"/>
      <c r="C383" s="18"/>
      <c r="D383" s="18"/>
      <c r="E383" s="18"/>
      <c r="F383" s="18" t="n">
        <f aca="false">IF(B383&lt;&gt;"",1,0)</f>
        <v>0</v>
      </c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</row>
    <row r="384" customFormat="false" ht="12.75" hidden="false" customHeight="false" outlineLevel="0" collapsed="false">
      <c r="A384" s="18"/>
      <c r="B384" s="18"/>
      <c r="C384" s="18"/>
      <c r="D384" s="18"/>
      <c r="E384" s="18"/>
      <c r="F384" s="18" t="n">
        <f aca="false">IF(B384&lt;&gt;"",1,0)</f>
        <v>0</v>
      </c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</row>
    <row r="385" customFormat="false" ht="12.75" hidden="false" customHeight="false" outlineLevel="0" collapsed="false">
      <c r="A385" s="18"/>
      <c r="B385" s="18"/>
      <c r="C385" s="18"/>
      <c r="D385" s="18"/>
      <c r="E385" s="18"/>
      <c r="F385" s="18" t="n">
        <f aca="false">IF(B385&lt;&gt;"",1,0)</f>
        <v>0</v>
      </c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</row>
    <row r="386" customFormat="false" ht="12.75" hidden="false" customHeight="false" outlineLevel="0" collapsed="false">
      <c r="A386" s="18"/>
      <c r="B386" s="18"/>
      <c r="C386" s="18"/>
      <c r="D386" s="18"/>
      <c r="E386" s="18"/>
      <c r="F386" s="18" t="n">
        <f aca="false">IF(B386&lt;&gt;"",1,0)</f>
        <v>0</v>
      </c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</row>
    <row r="387" customFormat="false" ht="12.75" hidden="false" customHeight="false" outlineLevel="0" collapsed="false">
      <c r="A387" s="18"/>
      <c r="B387" s="18"/>
      <c r="C387" s="18"/>
      <c r="D387" s="18"/>
      <c r="E387" s="18"/>
      <c r="F387" s="18" t="n">
        <f aca="false">IF(B387&lt;&gt;"",1,0)</f>
        <v>0</v>
      </c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</row>
    <row r="388" customFormat="false" ht="12.75" hidden="false" customHeight="false" outlineLevel="0" collapsed="false">
      <c r="A388" s="18"/>
      <c r="B388" s="18"/>
      <c r="C388" s="18"/>
      <c r="D388" s="18"/>
      <c r="E388" s="18"/>
      <c r="F388" s="18" t="n">
        <f aca="false">IF(B388&lt;&gt;"",1,0)</f>
        <v>0</v>
      </c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</row>
    <row r="389" customFormat="false" ht="12.75" hidden="false" customHeight="false" outlineLevel="0" collapsed="false">
      <c r="A389" s="18"/>
      <c r="B389" s="18"/>
      <c r="C389" s="18"/>
      <c r="D389" s="18"/>
      <c r="E389" s="18"/>
      <c r="F389" s="18" t="n">
        <f aca="false">IF(B389&lt;&gt;"",1,0)</f>
        <v>0</v>
      </c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</row>
    <row r="390" customFormat="false" ht="12.75" hidden="false" customHeight="false" outlineLevel="0" collapsed="false">
      <c r="A390" s="18"/>
      <c r="B390" s="18"/>
      <c r="C390" s="18"/>
      <c r="D390" s="18"/>
      <c r="E390" s="18"/>
      <c r="F390" s="18" t="n">
        <f aca="false">IF(B390&lt;&gt;"",1,0)</f>
        <v>0</v>
      </c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</row>
    <row r="391" customFormat="false" ht="12.75" hidden="false" customHeight="false" outlineLevel="0" collapsed="false">
      <c r="A391" s="18"/>
      <c r="B391" s="18"/>
      <c r="C391" s="18"/>
      <c r="D391" s="18"/>
      <c r="E391" s="18"/>
      <c r="F391" s="18" t="n">
        <f aca="false">IF(B391&lt;&gt;"",1,0)</f>
        <v>0</v>
      </c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</row>
    <row r="392" customFormat="false" ht="12.75" hidden="false" customHeight="false" outlineLevel="0" collapsed="false">
      <c r="A392" s="18"/>
      <c r="B392" s="18"/>
      <c r="C392" s="18"/>
      <c r="D392" s="18"/>
      <c r="E392" s="18"/>
      <c r="F392" s="18" t="n">
        <f aca="false">IF(B392&lt;&gt;"",1,0)</f>
        <v>0</v>
      </c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</row>
    <row r="393" customFormat="false" ht="12.75" hidden="false" customHeight="false" outlineLevel="0" collapsed="false">
      <c r="A393" s="18"/>
      <c r="B393" s="18"/>
      <c r="C393" s="18"/>
      <c r="D393" s="18"/>
      <c r="E393" s="18"/>
      <c r="F393" s="18" t="n">
        <f aca="false">IF(B393&lt;&gt;"",1,0)</f>
        <v>0</v>
      </c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</row>
    <row r="394" customFormat="false" ht="12.75" hidden="false" customHeight="false" outlineLevel="0" collapsed="false">
      <c r="A394" s="18"/>
      <c r="B394" s="18"/>
      <c r="C394" s="18"/>
      <c r="D394" s="18"/>
      <c r="E394" s="18"/>
      <c r="F394" s="18" t="n">
        <f aca="false">IF(B394&lt;&gt;"",1,0)</f>
        <v>0</v>
      </c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</row>
    <row r="395" customFormat="false" ht="12.75" hidden="false" customHeight="false" outlineLevel="0" collapsed="false">
      <c r="A395" s="18"/>
      <c r="B395" s="18"/>
      <c r="C395" s="18"/>
      <c r="D395" s="18"/>
      <c r="E395" s="18"/>
      <c r="F395" s="18" t="n">
        <f aca="false">IF(B395&lt;&gt;"",1,0)</f>
        <v>0</v>
      </c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</row>
    <row r="396" customFormat="false" ht="12.75" hidden="false" customHeight="false" outlineLevel="0" collapsed="false">
      <c r="A396" s="18"/>
      <c r="B396" s="18"/>
      <c r="C396" s="18"/>
      <c r="D396" s="18"/>
      <c r="E396" s="18"/>
      <c r="F396" s="18" t="n">
        <f aca="false">IF(B396&lt;&gt;"",1,0)</f>
        <v>0</v>
      </c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</row>
    <row r="397" customFormat="false" ht="12.75" hidden="false" customHeight="false" outlineLevel="0" collapsed="false">
      <c r="A397" s="18"/>
      <c r="B397" s="18"/>
      <c r="C397" s="18"/>
      <c r="D397" s="18"/>
      <c r="E397" s="18"/>
      <c r="F397" s="18" t="n">
        <f aca="false">IF(B397&lt;&gt;"",1,0)</f>
        <v>0</v>
      </c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</row>
    <row r="398" customFormat="false" ht="12.75" hidden="false" customHeight="false" outlineLevel="0" collapsed="false">
      <c r="A398" s="18"/>
      <c r="B398" s="18"/>
      <c r="C398" s="18"/>
      <c r="D398" s="18"/>
      <c r="E398" s="18"/>
      <c r="F398" s="18" t="n">
        <f aca="false">IF(B398&lt;&gt;"",1,0)</f>
        <v>0</v>
      </c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</row>
    <row r="399" customFormat="false" ht="12.75" hidden="false" customHeight="false" outlineLevel="0" collapsed="false">
      <c r="A399" s="18"/>
      <c r="B399" s="18"/>
      <c r="C399" s="18"/>
      <c r="D399" s="18"/>
      <c r="E399" s="18"/>
      <c r="F399" s="18" t="n">
        <f aca="false">IF(B399&lt;&gt;"",1,0)</f>
        <v>0</v>
      </c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</row>
    <row r="400" customFormat="false" ht="12.75" hidden="false" customHeight="false" outlineLevel="0" collapsed="false">
      <c r="A400" s="18"/>
      <c r="B400" s="18"/>
      <c r="C400" s="18"/>
      <c r="D400" s="18"/>
      <c r="E400" s="18"/>
      <c r="F400" s="18" t="n">
        <f aca="false">IF(B400&lt;&gt;"",1,0)</f>
        <v>0</v>
      </c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</row>
    <row r="401" customFormat="false" ht="12.75" hidden="false" customHeight="false" outlineLevel="0" collapsed="false">
      <c r="A401" s="18"/>
      <c r="B401" s="18"/>
      <c r="C401" s="18"/>
      <c r="D401" s="18"/>
      <c r="E401" s="18"/>
      <c r="F401" s="18" t="n">
        <f aca="false">IF(B401&lt;&gt;"",1,0)</f>
        <v>0</v>
      </c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</row>
    <row r="402" customFormat="false" ht="12.75" hidden="false" customHeight="false" outlineLevel="0" collapsed="false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</row>
    <row r="403" customFormat="false" ht="12.75" hidden="false" customHeight="false" outlineLevel="0" collapsed="false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</row>
    <row r="404" customFormat="false" ht="12.75" hidden="false" customHeight="false" outlineLevel="0" collapsed="false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</row>
    <row r="405" customFormat="false" ht="12.75" hidden="false" customHeight="false" outlineLevel="0" collapsed="false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</row>
    <row r="406" customFormat="false" ht="12.75" hidden="false" customHeight="false" outlineLevel="0" collapsed="false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</row>
    <row r="407" customFormat="false" ht="12.75" hidden="false" customHeight="false" outlineLevel="0" collapsed="false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</row>
    <row r="408" customFormat="false" ht="12.75" hidden="false" customHeight="false" outlineLevel="0" collapsed="false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</row>
    <row r="409" customFormat="false" ht="12.75" hidden="false" customHeight="false" outlineLevel="0" collapsed="false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</row>
    <row r="410" customFormat="false" ht="12.75" hidden="false" customHeight="false" outlineLevel="0" collapsed="false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</row>
    <row r="411" customFormat="false" ht="12.75" hidden="false" customHeight="false" outlineLevel="0" collapsed="false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</row>
    <row r="412" customFormat="false" ht="12.75" hidden="false" customHeight="false" outlineLevel="0" collapsed="false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</row>
    <row r="413" customFormat="false" ht="12.75" hidden="false" customHeight="false" outlineLevel="0" collapsed="false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</row>
    <row r="414" customFormat="false" ht="12.75" hidden="false" customHeight="false" outlineLevel="0" collapsed="false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</row>
    <row r="415" customFormat="false" ht="12.75" hidden="false" customHeight="false" outlineLevel="0" collapsed="false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</row>
    <row r="416" customFormat="false" ht="12.75" hidden="false" customHeight="false" outlineLevel="0" collapsed="false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</row>
    <row r="417" customFormat="false" ht="12.75" hidden="false" customHeight="false" outlineLevel="0" collapsed="false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</row>
    <row r="418" customFormat="false" ht="12.75" hidden="false" customHeight="false" outlineLevel="0" collapsed="false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</row>
    <row r="419" customFormat="false" ht="12.75" hidden="false" customHeight="false" outlineLevel="0" collapsed="false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</row>
    <row r="420" customFormat="false" ht="12.75" hidden="false" customHeight="false" outlineLevel="0" collapsed="false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</row>
    <row r="421" customFormat="false" ht="12.75" hidden="false" customHeight="false" outlineLevel="0" collapsed="false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</row>
    <row r="422" customFormat="false" ht="12.75" hidden="false" customHeight="false" outlineLevel="0" collapsed="false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</row>
    <row r="423" customFormat="false" ht="12.75" hidden="false" customHeight="false" outlineLevel="0" collapsed="false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</row>
    <row r="424" customFormat="false" ht="12.75" hidden="false" customHeight="false" outlineLevel="0" collapsed="false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</row>
    <row r="425" customFormat="false" ht="12.75" hidden="false" customHeight="false" outlineLevel="0" collapsed="false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</row>
    <row r="426" customFormat="false" ht="12.75" hidden="false" customHeight="false" outlineLevel="0" collapsed="false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</row>
    <row r="427" customFormat="false" ht="12.75" hidden="false" customHeight="false" outlineLevel="0" collapsed="false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</row>
    <row r="428" customFormat="false" ht="12.75" hidden="false" customHeight="false" outlineLevel="0" collapsed="false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</row>
    <row r="429" customFormat="false" ht="12.75" hidden="false" customHeight="false" outlineLevel="0" collapsed="false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</row>
    <row r="430" customFormat="false" ht="12.75" hidden="false" customHeight="false" outlineLevel="0" collapsed="false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</row>
    <row r="431" customFormat="false" ht="12.75" hidden="false" customHeight="false" outlineLevel="0" collapsed="false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</row>
    <row r="432" customFormat="false" ht="12.75" hidden="false" customHeight="false" outlineLevel="0" collapsed="false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</row>
    <row r="433" customFormat="false" ht="12.75" hidden="false" customHeight="false" outlineLevel="0" collapsed="false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</row>
    <row r="434" customFormat="false" ht="12.75" hidden="false" customHeight="false" outlineLevel="0" collapsed="false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</row>
    <row r="435" customFormat="false" ht="12.75" hidden="false" customHeight="false" outlineLevel="0" collapsed="false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</row>
    <row r="436" customFormat="false" ht="12.75" hidden="false" customHeight="false" outlineLevel="0" collapsed="false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</row>
    <row r="437" customFormat="false" ht="12.75" hidden="false" customHeight="false" outlineLevel="0" collapsed="false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</row>
    <row r="438" customFormat="false" ht="12.75" hidden="false" customHeight="false" outlineLevel="0" collapsed="false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</row>
    <row r="439" customFormat="false" ht="12.75" hidden="false" customHeight="false" outlineLevel="0" collapsed="false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</row>
    <row r="440" customFormat="false" ht="12.75" hidden="false" customHeight="false" outlineLevel="0" collapsed="false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</row>
    <row r="441" customFormat="false" ht="12.75" hidden="false" customHeight="false" outlineLevel="0" collapsed="false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</row>
    <row r="442" customFormat="false" ht="12.75" hidden="false" customHeight="false" outlineLevel="0" collapsed="false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</row>
    <row r="443" customFormat="false" ht="12.75" hidden="false" customHeight="false" outlineLevel="0" collapsed="false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</row>
    <row r="444" customFormat="false" ht="12.75" hidden="false" customHeight="false" outlineLevel="0" collapsed="false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</row>
    <row r="445" customFormat="false" ht="12.75" hidden="false" customHeight="false" outlineLevel="0" collapsed="false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</row>
    <row r="446" customFormat="false" ht="12.75" hidden="false" customHeight="false" outlineLevel="0" collapsed="false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</row>
    <row r="447" customFormat="false" ht="12.75" hidden="false" customHeight="false" outlineLevel="0" collapsed="false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</row>
    <row r="448" customFormat="false" ht="12.75" hidden="false" customHeight="false" outlineLevel="0" collapsed="false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</row>
    <row r="449" customFormat="false" ht="12.75" hidden="false" customHeight="false" outlineLevel="0" collapsed="false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</row>
    <row r="450" customFormat="false" ht="12.75" hidden="false" customHeight="false" outlineLevel="0" collapsed="false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</row>
    <row r="451" customFormat="false" ht="12.75" hidden="false" customHeight="false" outlineLevel="0" collapsed="false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</row>
    <row r="452" customFormat="false" ht="12.75" hidden="false" customHeight="false" outlineLevel="0" collapsed="false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</row>
    <row r="453" customFormat="false" ht="12.75" hidden="false" customHeight="false" outlineLevel="0" collapsed="false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</row>
    <row r="454" customFormat="false" ht="12.75" hidden="false" customHeight="false" outlineLevel="0" collapsed="false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</row>
    <row r="455" customFormat="false" ht="12.75" hidden="false" customHeight="false" outlineLevel="0" collapsed="false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</row>
    <row r="456" customFormat="false" ht="12.75" hidden="false" customHeight="false" outlineLevel="0" collapsed="false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</row>
    <row r="457" customFormat="false" ht="12.75" hidden="false" customHeight="false" outlineLevel="0" collapsed="false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</row>
    <row r="458" customFormat="false" ht="12.75" hidden="false" customHeight="false" outlineLevel="0" collapsed="false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</row>
    <row r="459" customFormat="false" ht="12.75" hidden="false" customHeight="false" outlineLevel="0" collapsed="false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</row>
    <row r="460" customFormat="false" ht="12.75" hidden="false" customHeight="false" outlineLevel="0" collapsed="false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</row>
    <row r="461" customFormat="false" ht="12.75" hidden="false" customHeight="false" outlineLevel="0" collapsed="false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</row>
    <row r="462" customFormat="false" ht="12.75" hidden="false" customHeight="false" outlineLevel="0" collapsed="false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</row>
    <row r="463" customFormat="false" ht="12.75" hidden="false" customHeight="false" outlineLevel="0" collapsed="false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</row>
    <row r="464" customFormat="false" ht="12.75" hidden="false" customHeight="false" outlineLevel="0" collapsed="false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</row>
    <row r="465" customFormat="false" ht="12.75" hidden="false" customHeight="false" outlineLevel="0" collapsed="false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</row>
    <row r="466" customFormat="false" ht="12.75" hidden="false" customHeight="false" outlineLevel="0" collapsed="false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</row>
    <row r="467" customFormat="false" ht="12.75" hidden="false" customHeight="false" outlineLevel="0" collapsed="false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</row>
    <row r="468" customFormat="false" ht="12.75" hidden="false" customHeight="false" outlineLevel="0" collapsed="false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</row>
    <row r="469" customFormat="false" ht="12.75" hidden="false" customHeight="false" outlineLevel="0" collapsed="false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</row>
    <row r="470" customFormat="false" ht="12.75" hidden="false" customHeight="false" outlineLevel="0" collapsed="false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</row>
    <row r="471" customFormat="false" ht="12.75" hidden="false" customHeight="false" outlineLevel="0" collapsed="false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</row>
    <row r="472" customFormat="false" ht="12.75" hidden="false" customHeight="false" outlineLevel="0" collapsed="false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</row>
    <row r="473" customFormat="false" ht="12.75" hidden="false" customHeight="false" outlineLevel="0" collapsed="false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</row>
    <row r="474" customFormat="false" ht="12.75" hidden="false" customHeight="false" outlineLevel="0" collapsed="false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</row>
    <row r="475" customFormat="false" ht="12.75" hidden="false" customHeight="false" outlineLevel="0" collapsed="false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</row>
    <row r="476" customFormat="false" ht="12.75" hidden="false" customHeight="false" outlineLevel="0" collapsed="false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</row>
    <row r="477" customFormat="false" ht="12.75" hidden="false" customHeight="false" outlineLevel="0" collapsed="false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</row>
    <row r="478" customFormat="false" ht="12.75" hidden="false" customHeight="false" outlineLevel="0" collapsed="false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</row>
    <row r="479" customFormat="false" ht="12.75" hidden="false" customHeight="false" outlineLevel="0" collapsed="false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</row>
    <row r="480" customFormat="false" ht="12.75" hidden="false" customHeight="false" outlineLevel="0" collapsed="false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</row>
    <row r="481" customFormat="false" ht="12.75" hidden="false" customHeight="false" outlineLevel="0" collapsed="false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</row>
    <row r="482" customFormat="false" ht="12.75" hidden="false" customHeight="false" outlineLevel="0" collapsed="false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</row>
    <row r="483" customFormat="false" ht="12.75" hidden="false" customHeight="false" outlineLevel="0" collapsed="false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</row>
    <row r="484" customFormat="false" ht="12.75" hidden="false" customHeight="false" outlineLevel="0" collapsed="false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</row>
    <row r="485" customFormat="false" ht="12.75" hidden="false" customHeight="false" outlineLevel="0" collapsed="false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</row>
    <row r="486" customFormat="false" ht="12.75" hidden="false" customHeight="false" outlineLevel="0" collapsed="false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</row>
    <row r="487" customFormat="false" ht="12.75" hidden="false" customHeight="false" outlineLevel="0" collapsed="false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</row>
    <row r="488" customFormat="false" ht="12.75" hidden="false" customHeight="false" outlineLevel="0" collapsed="false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</row>
    <row r="489" customFormat="false" ht="12.75" hidden="false" customHeight="false" outlineLevel="0" collapsed="false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</row>
    <row r="490" customFormat="false" ht="12.75" hidden="false" customHeight="false" outlineLevel="0" collapsed="false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</row>
    <row r="491" customFormat="false" ht="12.75" hidden="false" customHeight="false" outlineLevel="0" collapsed="false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</row>
    <row r="492" customFormat="false" ht="12.75" hidden="false" customHeight="false" outlineLevel="0" collapsed="false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</row>
    <row r="493" customFormat="false" ht="12.75" hidden="false" customHeight="false" outlineLevel="0" collapsed="false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</row>
    <row r="494" customFormat="false" ht="12.75" hidden="false" customHeight="false" outlineLevel="0" collapsed="false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</row>
    <row r="495" customFormat="false" ht="12.75" hidden="false" customHeight="false" outlineLevel="0" collapsed="false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</row>
    <row r="496" customFormat="false" ht="12.75" hidden="false" customHeight="false" outlineLevel="0" collapsed="false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</row>
    <row r="497" customFormat="false" ht="12.75" hidden="false" customHeight="false" outlineLevel="0" collapsed="false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</row>
    <row r="498" customFormat="false" ht="12.75" hidden="false" customHeight="false" outlineLevel="0" collapsed="false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</row>
    <row r="499" customFormat="false" ht="12.75" hidden="false" customHeight="false" outlineLevel="0" collapsed="false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</row>
    <row r="500" customFormat="false" ht="12.75" hidden="false" customHeight="false" outlineLevel="0" collapsed="false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</row>
    <row r="501" customFormat="false" ht="12.75" hidden="false" customHeight="false" outlineLevel="0" collapsed="false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</row>
    <row r="502" customFormat="false" ht="12.75" hidden="false" customHeight="false" outlineLevel="0" collapsed="false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</row>
    <row r="503" customFormat="false" ht="12.75" hidden="false" customHeight="false" outlineLevel="0" collapsed="false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</row>
    <row r="504" customFormat="false" ht="12.75" hidden="false" customHeight="false" outlineLevel="0" collapsed="false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</row>
    <row r="505" customFormat="false" ht="12.75" hidden="false" customHeight="false" outlineLevel="0" collapsed="false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</row>
    <row r="506" customFormat="false" ht="12.75" hidden="false" customHeight="false" outlineLevel="0" collapsed="false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</row>
    <row r="507" customFormat="false" ht="12.75" hidden="false" customHeight="false" outlineLevel="0" collapsed="false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</row>
    <row r="508" customFormat="false" ht="12.75" hidden="false" customHeight="false" outlineLevel="0" collapsed="false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</row>
    <row r="509" customFormat="false" ht="12.75" hidden="false" customHeight="false" outlineLevel="0" collapsed="false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</row>
    <row r="510" customFormat="false" ht="12.75" hidden="false" customHeight="false" outlineLevel="0" collapsed="false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</row>
    <row r="511" customFormat="false" ht="12.75" hidden="false" customHeight="false" outlineLevel="0" collapsed="false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</row>
    <row r="512" customFormat="false" ht="12.75" hidden="false" customHeight="false" outlineLevel="0" collapsed="false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</row>
    <row r="513" customFormat="false" ht="12.75" hidden="false" customHeight="false" outlineLevel="0" collapsed="false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</row>
    <row r="514" customFormat="false" ht="12.75" hidden="false" customHeight="false" outlineLevel="0" collapsed="false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</row>
    <row r="515" customFormat="false" ht="12.75" hidden="false" customHeight="false" outlineLevel="0" collapsed="false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</row>
    <row r="516" customFormat="false" ht="12.75" hidden="false" customHeight="false" outlineLevel="0" collapsed="false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</row>
    <row r="517" customFormat="false" ht="12.75" hidden="false" customHeight="false" outlineLevel="0" collapsed="false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</row>
    <row r="518" customFormat="false" ht="12.75" hidden="false" customHeight="false" outlineLevel="0" collapsed="false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</row>
    <row r="519" customFormat="false" ht="12.75" hidden="false" customHeight="false" outlineLevel="0" collapsed="false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</row>
    <row r="520" customFormat="false" ht="12.75" hidden="false" customHeight="false" outlineLevel="0" collapsed="false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</row>
    <row r="521" customFormat="false" ht="12.75" hidden="false" customHeight="false" outlineLevel="0" collapsed="false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</row>
    <row r="522" customFormat="false" ht="12.75" hidden="false" customHeight="false" outlineLevel="0" collapsed="false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</row>
    <row r="523" customFormat="false" ht="12.75" hidden="false" customHeight="false" outlineLevel="0" collapsed="false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</row>
    <row r="524" customFormat="false" ht="12.75" hidden="false" customHeight="false" outlineLevel="0" collapsed="false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</row>
    <row r="525" customFormat="false" ht="12.75" hidden="false" customHeight="false" outlineLevel="0" collapsed="false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</row>
    <row r="526" customFormat="false" ht="12.75" hidden="false" customHeight="false" outlineLevel="0" collapsed="false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</row>
    <row r="527" customFormat="false" ht="12.75" hidden="false" customHeight="false" outlineLevel="0" collapsed="false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</row>
    <row r="528" customFormat="false" ht="12.75" hidden="false" customHeight="false" outlineLevel="0" collapsed="false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</row>
    <row r="529" customFormat="false" ht="12.75" hidden="false" customHeight="false" outlineLevel="0" collapsed="false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</row>
    <row r="530" customFormat="false" ht="12.75" hidden="false" customHeight="false" outlineLevel="0" collapsed="false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</row>
    <row r="531" customFormat="false" ht="12.75" hidden="false" customHeight="false" outlineLevel="0" collapsed="false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</row>
    <row r="532" customFormat="false" ht="12.75" hidden="false" customHeight="false" outlineLevel="0" collapsed="false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</row>
    <row r="533" customFormat="false" ht="12.75" hidden="false" customHeight="false" outlineLevel="0" collapsed="false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</row>
    <row r="534" customFormat="false" ht="12.75" hidden="false" customHeight="false" outlineLevel="0" collapsed="false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</row>
    <row r="535" customFormat="false" ht="12.75" hidden="false" customHeight="false" outlineLevel="0" collapsed="false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</row>
    <row r="536" customFormat="false" ht="12.75" hidden="false" customHeight="false" outlineLevel="0" collapsed="false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</row>
    <row r="537" customFormat="false" ht="12.75" hidden="false" customHeight="false" outlineLevel="0" collapsed="false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</row>
    <row r="538" customFormat="false" ht="12.75" hidden="false" customHeight="false" outlineLevel="0" collapsed="false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</row>
    <row r="539" customFormat="false" ht="12.75" hidden="false" customHeight="false" outlineLevel="0" collapsed="false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</row>
    <row r="540" customFormat="false" ht="12.75" hidden="false" customHeight="false" outlineLevel="0" collapsed="false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</row>
    <row r="541" customFormat="false" ht="12.75" hidden="false" customHeight="false" outlineLevel="0" collapsed="false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</row>
    <row r="542" customFormat="false" ht="12.75" hidden="false" customHeight="false" outlineLevel="0" collapsed="false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</row>
    <row r="543" customFormat="false" ht="12.75" hidden="false" customHeight="false" outlineLevel="0" collapsed="false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</row>
    <row r="544" customFormat="false" ht="12.75" hidden="false" customHeight="false" outlineLevel="0" collapsed="false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</row>
    <row r="545" customFormat="false" ht="12.75" hidden="false" customHeight="false" outlineLevel="0" collapsed="false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</row>
    <row r="546" customFormat="false" ht="12.75" hidden="false" customHeight="false" outlineLevel="0" collapsed="false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</row>
    <row r="547" customFormat="false" ht="12.75" hidden="false" customHeight="false" outlineLevel="0" collapsed="false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</row>
    <row r="548" customFormat="false" ht="12.75" hidden="false" customHeight="false" outlineLevel="0" collapsed="false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</row>
    <row r="549" customFormat="false" ht="12.75" hidden="false" customHeight="false" outlineLevel="0" collapsed="false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</row>
    <row r="550" customFormat="false" ht="12.75" hidden="false" customHeight="false" outlineLevel="0" collapsed="false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</row>
    <row r="551" customFormat="false" ht="12.75" hidden="false" customHeight="false" outlineLevel="0" collapsed="false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</row>
    <row r="552" customFormat="false" ht="12.75" hidden="false" customHeight="false" outlineLevel="0" collapsed="false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</row>
    <row r="553" customFormat="false" ht="12.75" hidden="false" customHeight="false" outlineLevel="0" collapsed="false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</row>
    <row r="554" customFormat="false" ht="12.75" hidden="false" customHeight="false" outlineLevel="0" collapsed="false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</row>
    <row r="555" customFormat="false" ht="12.75" hidden="false" customHeight="false" outlineLevel="0" collapsed="false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</row>
    <row r="556" customFormat="false" ht="12.75" hidden="false" customHeight="false" outlineLevel="0" collapsed="false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</row>
    <row r="557" customFormat="false" ht="12.75" hidden="false" customHeight="false" outlineLevel="0" collapsed="false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</row>
    <row r="558" customFormat="false" ht="12.75" hidden="false" customHeight="false" outlineLevel="0" collapsed="false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</row>
    <row r="559" customFormat="false" ht="12.75" hidden="false" customHeight="false" outlineLevel="0" collapsed="false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</row>
    <row r="560" customFormat="false" ht="12.75" hidden="false" customHeight="false" outlineLevel="0" collapsed="false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</row>
    <row r="561" customFormat="false" ht="12.75" hidden="false" customHeight="false" outlineLevel="0" collapsed="false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</row>
    <row r="562" customFormat="false" ht="12.75" hidden="false" customHeight="false" outlineLevel="0" collapsed="false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</row>
    <row r="563" customFormat="false" ht="12.75" hidden="false" customHeight="false" outlineLevel="0" collapsed="false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</row>
    <row r="564" customFormat="false" ht="12.75" hidden="false" customHeight="false" outlineLevel="0" collapsed="false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</row>
    <row r="565" customFormat="false" ht="12.75" hidden="false" customHeight="false" outlineLevel="0" collapsed="false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</row>
    <row r="566" customFormat="false" ht="12.75" hidden="false" customHeight="false" outlineLevel="0" collapsed="false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</row>
    <row r="567" customFormat="false" ht="12.75" hidden="false" customHeight="false" outlineLevel="0" collapsed="false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</row>
    <row r="568" customFormat="false" ht="12.75" hidden="false" customHeight="false" outlineLevel="0" collapsed="false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</row>
    <row r="569" customFormat="false" ht="12.75" hidden="false" customHeight="false" outlineLevel="0" collapsed="false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</row>
    <row r="570" customFormat="false" ht="12.75" hidden="false" customHeight="false" outlineLevel="0" collapsed="false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</row>
    <row r="571" customFormat="false" ht="12.75" hidden="false" customHeight="false" outlineLevel="0" collapsed="false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</row>
    <row r="572" customFormat="false" ht="12.75" hidden="false" customHeight="false" outlineLevel="0" collapsed="false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</row>
    <row r="573" customFormat="false" ht="12.75" hidden="false" customHeight="false" outlineLevel="0" collapsed="false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</row>
    <row r="574" customFormat="false" ht="12.75" hidden="false" customHeight="false" outlineLevel="0" collapsed="false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</row>
    <row r="575" customFormat="false" ht="12.75" hidden="false" customHeight="false" outlineLevel="0" collapsed="false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</row>
    <row r="576" customFormat="false" ht="12.75" hidden="false" customHeight="false" outlineLevel="0" collapsed="false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</row>
    <row r="577" customFormat="false" ht="12.75" hidden="false" customHeight="false" outlineLevel="0" collapsed="false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</row>
    <row r="578" customFormat="false" ht="12.75" hidden="false" customHeight="false" outlineLevel="0" collapsed="false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</row>
    <row r="579" customFormat="false" ht="12.75" hidden="false" customHeight="false" outlineLevel="0" collapsed="false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</row>
    <row r="580" customFormat="false" ht="12.75" hidden="false" customHeight="false" outlineLevel="0" collapsed="false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</row>
    <row r="581" customFormat="false" ht="12.75" hidden="false" customHeight="false" outlineLevel="0" collapsed="false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</row>
    <row r="582" customFormat="false" ht="12.75" hidden="false" customHeight="false" outlineLevel="0" collapsed="false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</row>
    <row r="583" customFormat="false" ht="12.75" hidden="false" customHeight="false" outlineLevel="0" collapsed="false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</row>
    <row r="584" customFormat="false" ht="12.75" hidden="false" customHeight="false" outlineLevel="0" collapsed="false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</row>
    <row r="585" customFormat="false" ht="12.75" hidden="false" customHeight="false" outlineLevel="0" collapsed="false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</row>
    <row r="586" customFormat="false" ht="12.75" hidden="false" customHeight="false" outlineLevel="0" collapsed="false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</row>
    <row r="587" customFormat="false" ht="12.75" hidden="false" customHeight="false" outlineLevel="0" collapsed="false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</row>
    <row r="588" customFormat="false" ht="12.75" hidden="false" customHeight="false" outlineLevel="0" collapsed="false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</row>
    <row r="589" customFormat="false" ht="12.75" hidden="false" customHeight="false" outlineLevel="0" collapsed="false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</row>
    <row r="590" customFormat="false" ht="12.75" hidden="false" customHeight="false" outlineLevel="0" collapsed="false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</row>
    <row r="591" customFormat="false" ht="12.75" hidden="false" customHeight="false" outlineLevel="0" collapsed="false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</row>
    <row r="592" customFormat="false" ht="12.75" hidden="false" customHeight="false" outlineLevel="0" collapsed="false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</row>
    <row r="593" customFormat="false" ht="12.75" hidden="false" customHeight="false" outlineLevel="0" collapsed="false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</row>
    <row r="594" customFormat="false" ht="12.75" hidden="false" customHeight="false" outlineLevel="0" collapsed="false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</row>
    <row r="595" customFormat="false" ht="12.75" hidden="false" customHeight="false" outlineLevel="0" collapsed="false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</row>
    <row r="596" customFormat="false" ht="12.75" hidden="false" customHeight="false" outlineLevel="0" collapsed="false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</row>
    <row r="597" customFormat="false" ht="12.75" hidden="false" customHeight="false" outlineLevel="0" collapsed="false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</row>
    <row r="598" customFormat="false" ht="12.75" hidden="false" customHeight="false" outlineLevel="0" collapsed="false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</row>
    <row r="599" customFormat="false" ht="12.75" hidden="false" customHeight="false" outlineLevel="0" collapsed="false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</row>
    <row r="600" customFormat="false" ht="12.75" hidden="false" customHeight="false" outlineLevel="0" collapsed="false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</row>
    <row r="601" customFormat="false" ht="12.75" hidden="false" customHeight="false" outlineLevel="0" collapsed="false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</row>
    <row r="602" customFormat="false" ht="12.75" hidden="false" customHeight="false" outlineLevel="0" collapsed="false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</row>
    <row r="603" customFormat="false" ht="12.75" hidden="false" customHeight="false" outlineLevel="0" collapsed="false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</row>
    <row r="604" customFormat="false" ht="12.75" hidden="false" customHeight="false" outlineLevel="0" collapsed="false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</row>
    <row r="605" customFormat="false" ht="12.75" hidden="false" customHeight="false" outlineLevel="0" collapsed="false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</row>
    <row r="606" customFormat="false" ht="12.75" hidden="false" customHeight="false" outlineLevel="0" collapsed="false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</row>
    <row r="607" customFormat="false" ht="12.75" hidden="false" customHeight="false" outlineLevel="0" collapsed="false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</row>
    <row r="608" customFormat="false" ht="12.75" hidden="false" customHeight="false" outlineLevel="0" collapsed="false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</row>
    <row r="609" customFormat="false" ht="12.75" hidden="false" customHeight="false" outlineLevel="0" collapsed="false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</row>
    <row r="610" customFormat="false" ht="12.75" hidden="false" customHeight="false" outlineLevel="0" collapsed="false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</row>
    <row r="611" customFormat="false" ht="12.75" hidden="false" customHeight="false" outlineLevel="0" collapsed="false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</row>
    <row r="612" customFormat="false" ht="12.75" hidden="false" customHeight="false" outlineLevel="0" collapsed="false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</row>
    <row r="613" customFormat="false" ht="12.75" hidden="false" customHeight="false" outlineLevel="0" collapsed="false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</row>
    <row r="614" customFormat="false" ht="12.75" hidden="false" customHeight="false" outlineLevel="0" collapsed="false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</row>
    <row r="615" customFormat="false" ht="12.75" hidden="false" customHeight="false" outlineLevel="0" collapsed="false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</row>
    <row r="616" customFormat="false" ht="12.75" hidden="false" customHeight="false" outlineLevel="0" collapsed="false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</row>
    <row r="617" customFormat="false" ht="12.75" hidden="false" customHeight="false" outlineLevel="0" collapsed="false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</row>
    <row r="618" customFormat="false" ht="12.75" hidden="false" customHeight="false" outlineLevel="0" collapsed="false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</row>
    <row r="619" customFormat="false" ht="12.75" hidden="false" customHeight="false" outlineLevel="0" collapsed="false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</row>
    <row r="620" customFormat="false" ht="12.75" hidden="false" customHeight="false" outlineLevel="0" collapsed="false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</row>
    <row r="621" customFormat="false" ht="12.75" hidden="false" customHeight="false" outlineLevel="0" collapsed="false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</row>
    <row r="622" customFormat="false" ht="12.75" hidden="false" customHeight="false" outlineLevel="0" collapsed="false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</row>
    <row r="623" customFormat="false" ht="12.75" hidden="false" customHeight="false" outlineLevel="0" collapsed="false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</row>
    <row r="624" customFormat="false" ht="12.75" hidden="false" customHeight="false" outlineLevel="0" collapsed="false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</row>
    <row r="625" customFormat="false" ht="12.75" hidden="false" customHeight="false" outlineLevel="0" collapsed="false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</row>
    <row r="626" customFormat="false" ht="12.75" hidden="false" customHeight="false" outlineLevel="0" collapsed="false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</row>
    <row r="627" customFormat="false" ht="12.75" hidden="false" customHeight="false" outlineLevel="0" collapsed="false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</row>
    <row r="628" customFormat="false" ht="12.75" hidden="false" customHeight="false" outlineLevel="0" collapsed="false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</row>
    <row r="629" customFormat="false" ht="12.75" hidden="false" customHeight="false" outlineLevel="0" collapsed="false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</row>
    <row r="630" customFormat="false" ht="12.75" hidden="false" customHeight="false" outlineLevel="0" collapsed="false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</row>
    <row r="631" customFormat="false" ht="12.75" hidden="false" customHeight="false" outlineLevel="0" collapsed="false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</row>
    <row r="632" customFormat="false" ht="12.75" hidden="false" customHeight="false" outlineLevel="0" collapsed="false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</row>
    <row r="633" customFormat="false" ht="12.75" hidden="false" customHeight="false" outlineLevel="0" collapsed="false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</row>
    <row r="634" customFormat="false" ht="12.75" hidden="false" customHeight="false" outlineLevel="0" collapsed="false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</row>
    <row r="635" customFormat="false" ht="12.75" hidden="false" customHeight="false" outlineLevel="0" collapsed="false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</row>
    <row r="636" customFormat="false" ht="12.75" hidden="false" customHeight="false" outlineLevel="0" collapsed="false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</row>
    <row r="637" customFormat="false" ht="12.75" hidden="false" customHeight="false" outlineLevel="0" collapsed="false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</row>
    <row r="638" customFormat="false" ht="12.75" hidden="false" customHeight="false" outlineLevel="0" collapsed="false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</row>
    <row r="639" customFormat="false" ht="12.75" hidden="false" customHeight="false" outlineLevel="0" collapsed="false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</row>
    <row r="640" customFormat="false" ht="12.75" hidden="false" customHeight="false" outlineLevel="0" collapsed="false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</row>
    <row r="641" customFormat="false" ht="12.75" hidden="false" customHeight="false" outlineLevel="0" collapsed="false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</row>
    <row r="642" customFormat="false" ht="12.75" hidden="false" customHeight="false" outlineLevel="0" collapsed="false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</row>
    <row r="643" customFormat="false" ht="12.75" hidden="false" customHeight="false" outlineLevel="0" collapsed="false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</row>
    <row r="644" customFormat="false" ht="12.75" hidden="false" customHeight="false" outlineLevel="0" collapsed="false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</row>
    <row r="645" customFormat="false" ht="12.75" hidden="false" customHeight="false" outlineLevel="0" collapsed="false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</row>
    <row r="646" customFormat="false" ht="12.75" hidden="false" customHeight="false" outlineLevel="0" collapsed="false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</row>
    <row r="647" customFormat="false" ht="12.75" hidden="false" customHeight="false" outlineLevel="0" collapsed="false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</row>
    <row r="648" customFormat="false" ht="12.75" hidden="false" customHeight="false" outlineLevel="0" collapsed="false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</row>
    <row r="649" customFormat="false" ht="12.75" hidden="false" customHeight="false" outlineLevel="0" collapsed="false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</row>
    <row r="650" customFormat="false" ht="12.75" hidden="false" customHeight="false" outlineLevel="0" collapsed="false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</row>
    <row r="651" customFormat="false" ht="12.75" hidden="false" customHeight="false" outlineLevel="0" collapsed="false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</row>
    <row r="652" customFormat="false" ht="12.75" hidden="false" customHeight="false" outlineLevel="0" collapsed="false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</row>
    <row r="653" customFormat="false" ht="12.75" hidden="false" customHeight="false" outlineLevel="0" collapsed="false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</row>
    <row r="654" customFormat="false" ht="12.75" hidden="false" customHeight="false" outlineLevel="0" collapsed="false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</row>
    <row r="655" customFormat="false" ht="12.75" hidden="false" customHeight="false" outlineLevel="0" collapsed="false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</row>
    <row r="656" customFormat="false" ht="12.75" hidden="false" customHeight="false" outlineLevel="0" collapsed="false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</row>
    <row r="657" customFormat="false" ht="12.75" hidden="false" customHeight="false" outlineLevel="0" collapsed="false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</row>
    <row r="658" customFormat="false" ht="12.75" hidden="false" customHeight="false" outlineLevel="0" collapsed="false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</row>
    <row r="659" customFormat="false" ht="12.75" hidden="false" customHeight="false" outlineLevel="0" collapsed="false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</row>
    <row r="660" customFormat="false" ht="12.75" hidden="false" customHeight="false" outlineLevel="0" collapsed="false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</row>
    <row r="661" customFormat="false" ht="12.75" hidden="false" customHeight="false" outlineLevel="0" collapsed="false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</row>
    <row r="662" customFormat="false" ht="12.75" hidden="false" customHeight="false" outlineLevel="0" collapsed="false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</row>
    <row r="663" customFormat="false" ht="12.75" hidden="false" customHeight="false" outlineLevel="0" collapsed="false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</row>
    <row r="664" customFormat="false" ht="12.75" hidden="false" customHeight="false" outlineLevel="0" collapsed="false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</row>
    <row r="665" customFormat="false" ht="12.75" hidden="false" customHeight="false" outlineLevel="0" collapsed="false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</row>
    <row r="666" customFormat="false" ht="12.75" hidden="false" customHeight="false" outlineLevel="0" collapsed="false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</row>
    <row r="667" customFormat="false" ht="12.75" hidden="false" customHeight="false" outlineLevel="0" collapsed="false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</row>
    <row r="668" customFormat="false" ht="12.75" hidden="false" customHeight="false" outlineLevel="0" collapsed="false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</row>
    <row r="669" customFormat="false" ht="12.75" hidden="false" customHeight="false" outlineLevel="0" collapsed="false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</row>
    <row r="670" customFormat="false" ht="12.75" hidden="false" customHeight="false" outlineLevel="0" collapsed="false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</row>
    <row r="671" customFormat="false" ht="12.75" hidden="false" customHeight="false" outlineLevel="0" collapsed="false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</row>
    <row r="672" customFormat="false" ht="12.75" hidden="false" customHeight="false" outlineLevel="0" collapsed="false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</row>
    <row r="673" customFormat="false" ht="12.75" hidden="false" customHeight="false" outlineLevel="0" collapsed="false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</row>
    <row r="674" customFormat="false" ht="12.75" hidden="false" customHeight="false" outlineLevel="0" collapsed="false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</row>
    <row r="675" customFormat="false" ht="12.75" hidden="false" customHeight="false" outlineLevel="0" collapsed="false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</row>
    <row r="676" customFormat="false" ht="12.75" hidden="false" customHeight="false" outlineLevel="0" collapsed="false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</row>
    <row r="677" customFormat="false" ht="12.75" hidden="false" customHeight="false" outlineLevel="0" collapsed="false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</row>
    <row r="678" customFormat="false" ht="12.75" hidden="false" customHeight="false" outlineLevel="0" collapsed="false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</row>
    <row r="679" customFormat="false" ht="12.75" hidden="false" customHeight="false" outlineLevel="0" collapsed="false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</row>
    <row r="680" customFormat="false" ht="12.75" hidden="false" customHeight="false" outlineLevel="0" collapsed="false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</row>
    <row r="681" customFormat="false" ht="12.75" hidden="false" customHeight="false" outlineLevel="0" collapsed="false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</row>
    <row r="682" customFormat="false" ht="12.75" hidden="false" customHeight="false" outlineLevel="0" collapsed="false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</row>
    <row r="683" customFormat="false" ht="12.75" hidden="false" customHeight="false" outlineLevel="0" collapsed="false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</row>
    <row r="684" customFormat="false" ht="12.75" hidden="false" customHeight="false" outlineLevel="0" collapsed="false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</row>
    <row r="685" customFormat="false" ht="12.75" hidden="false" customHeight="false" outlineLevel="0" collapsed="false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</row>
    <row r="686" customFormat="false" ht="12.75" hidden="false" customHeight="false" outlineLevel="0" collapsed="false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</row>
    <row r="687" customFormat="false" ht="12.75" hidden="false" customHeight="false" outlineLevel="0" collapsed="false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</row>
    <row r="688" customFormat="false" ht="12.75" hidden="false" customHeight="false" outlineLevel="0" collapsed="false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</row>
    <row r="689" customFormat="false" ht="12.75" hidden="false" customHeight="false" outlineLevel="0" collapsed="false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</row>
    <row r="690" customFormat="false" ht="12.75" hidden="false" customHeight="false" outlineLevel="0" collapsed="false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</row>
    <row r="691" customFormat="false" ht="12.75" hidden="false" customHeight="false" outlineLevel="0" collapsed="false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</row>
    <row r="692" customFormat="false" ht="12.75" hidden="false" customHeight="false" outlineLevel="0" collapsed="false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</row>
    <row r="693" customFormat="false" ht="12.75" hidden="false" customHeight="false" outlineLevel="0" collapsed="false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</row>
    <row r="694" customFormat="false" ht="12.75" hidden="false" customHeight="false" outlineLevel="0" collapsed="false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</row>
    <row r="695" customFormat="false" ht="12.75" hidden="false" customHeight="false" outlineLevel="0" collapsed="false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</row>
    <row r="696" customFormat="false" ht="12.75" hidden="false" customHeight="false" outlineLevel="0" collapsed="false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</row>
    <row r="697" customFormat="false" ht="12.75" hidden="false" customHeight="false" outlineLevel="0" collapsed="false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</row>
    <row r="698" customFormat="false" ht="12.75" hidden="false" customHeight="false" outlineLevel="0" collapsed="false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</row>
    <row r="699" customFormat="false" ht="12.75" hidden="false" customHeight="false" outlineLevel="0" collapsed="false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</row>
    <row r="700" customFormat="false" ht="12.75" hidden="false" customHeight="false" outlineLevel="0" collapsed="false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</row>
    <row r="701" customFormat="false" ht="12.75" hidden="false" customHeight="false" outlineLevel="0" collapsed="false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</row>
    <row r="702" customFormat="false" ht="12.75" hidden="false" customHeight="false" outlineLevel="0" collapsed="false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</row>
    <row r="703" customFormat="false" ht="12.75" hidden="false" customHeight="false" outlineLevel="0" collapsed="false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</row>
    <row r="704" customFormat="false" ht="12.75" hidden="false" customHeight="false" outlineLevel="0" collapsed="false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</row>
    <row r="705" customFormat="false" ht="12.75" hidden="false" customHeight="false" outlineLevel="0" collapsed="false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</row>
    <row r="706" customFormat="false" ht="12.75" hidden="false" customHeight="false" outlineLevel="0" collapsed="false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</row>
    <row r="707" customFormat="false" ht="12.75" hidden="false" customHeight="false" outlineLevel="0" collapsed="false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</row>
    <row r="708" customFormat="false" ht="12.75" hidden="false" customHeight="false" outlineLevel="0" collapsed="false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</row>
    <row r="709" customFormat="false" ht="12.75" hidden="false" customHeight="false" outlineLevel="0" collapsed="false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</row>
    <row r="710" customFormat="false" ht="12.75" hidden="false" customHeight="false" outlineLevel="0" collapsed="false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</row>
    <row r="711" customFormat="false" ht="12.75" hidden="false" customHeight="false" outlineLevel="0" collapsed="false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</row>
    <row r="712" customFormat="false" ht="12.75" hidden="false" customHeight="false" outlineLevel="0" collapsed="false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</row>
    <row r="713" customFormat="false" ht="12.75" hidden="false" customHeight="false" outlineLevel="0" collapsed="false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</row>
    <row r="714" customFormat="false" ht="12.75" hidden="false" customHeight="false" outlineLevel="0" collapsed="false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</row>
    <row r="715" customFormat="false" ht="12.75" hidden="false" customHeight="false" outlineLevel="0" collapsed="false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</row>
    <row r="716" customFormat="false" ht="12.75" hidden="false" customHeight="false" outlineLevel="0" collapsed="false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</row>
    <row r="717" customFormat="false" ht="12.75" hidden="false" customHeight="false" outlineLevel="0" collapsed="false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</row>
    <row r="718" customFormat="false" ht="12.75" hidden="false" customHeight="false" outlineLevel="0" collapsed="false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</row>
    <row r="719" customFormat="false" ht="12.75" hidden="false" customHeight="false" outlineLevel="0" collapsed="false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</row>
    <row r="720" customFormat="false" ht="12.75" hidden="false" customHeight="false" outlineLevel="0" collapsed="false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</row>
    <row r="721" customFormat="false" ht="12.75" hidden="false" customHeight="false" outlineLevel="0" collapsed="false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</row>
    <row r="722" customFormat="false" ht="12.75" hidden="false" customHeight="false" outlineLevel="0" collapsed="false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</row>
    <row r="723" customFormat="false" ht="12.75" hidden="false" customHeight="false" outlineLevel="0" collapsed="false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</row>
    <row r="724" customFormat="false" ht="12.75" hidden="false" customHeight="false" outlineLevel="0" collapsed="false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</row>
    <row r="725" customFormat="false" ht="12.75" hidden="false" customHeight="false" outlineLevel="0" collapsed="false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</row>
    <row r="726" customFormat="false" ht="12.75" hidden="false" customHeight="false" outlineLevel="0" collapsed="false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</row>
    <row r="727" customFormat="false" ht="12.75" hidden="false" customHeight="false" outlineLevel="0" collapsed="false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</row>
    <row r="728" customFormat="false" ht="12.75" hidden="false" customHeight="false" outlineLevel="0" collapsed="false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</row>
    <row r="729" customFormat="false" ht="12.75" hidden="false" customHeight="false" outlineLevel="0" collapsed="false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</row>
    <row r="730" customFormat="false" ht="12.75" hidden="false" customHeight="false" outlineLevel="0" collapsed="false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</row>
    <row r="731" customFormat="false" ht="12.75" hidden="false" customHeight="false" outlineLevel="0" collapsed="false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</row>
    <row r="732" customFormat="false" ht="12.75" hidden="false" customHeight="false" outlineLevel="0" collapsed="false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</row>
    <row r="733" customFormat="false" ht="12.75" hidden="false" customHeight="false" outlineLevel="0" collapsed="false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</row>
    <row r="734" customFormat="false" ht="12.75" hidden="false" customHeight="false" outlineLevel="0" collapsed="false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</row>
    <row r="735" customFormat="false" ht="12.75" hidden="false" customHeight="false" outlineLevel="0" collapsed="false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</row>
    <row r="736" customFormat="false" ht="12.75" hidden="false" customHeight="false" outlineLevel="0" collapsed="false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</row>
    <row r="737" customFormat="false" ht="12.75" hidden="false" customHeight="false" outlineLevel="0" collapsed="false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</row>
    <row r="738" customFormat="false" ht="12.75" hidden="false" customHeight="false" outlineLevel="0" collapsed="false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</row>
    <row r="739" customFormat="false" ht="12.75" hidden="false" customHeight="false" outlineLevel="0" collapsed="false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</row>
    <row r="740" customFormat="false" ht="12.75" hidden="false" customHeight="false" outlineLevel="0" collapsed="false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</row>
    <row r="741" customFormat="false" ht="12.75" hidden="false" customHeight="false" outlineLevel="0" collapsed="false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</row>
    <row r="742" customFormat="false" ht="12.75" hidden="false" customHeight="false" outlineLevel="0" collapsed="false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</row>
    <row r="743" customFormat="false" ht="12.75" hidden="false" customHeight="false" outlineLevel="0" collapsed="false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</row>
    <row r="744" customFormat="false" ht="12.75" hidden="false" customHeight="false" outlineLevel="0" collapsed="false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</row>
    <row r="745" customFormat="false" ht="12.75" hidden="false" customHeight="false" outlineLevel="0" collapsed="false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</row>
    <row r="746" customFormat="false" ht="12.75" hidden="false" customHeight="false" outlineLevel="0" collapsed="false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</row>
    <row r="747" customFormat="false" ht="12.75" hidden="false" customHeight="false" outlineLevel="0" collapsed="false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</row>
    <row r="748" customFormat="false" ht="12.75" hidden="false" customHeight="false" outlineLevel="0" collapsed="false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</row>
    <row r="749" customFormat="false" ht="12.75" hidden="false" customHeight="false" outlineLevel="0" collapsed="false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</row>
    <row r="750" customFormat="false" ht="12.75" hidden="false" customHeight="false" outlineLevel="0" collapsed="false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</row>
    <row r="751" customFormat="false" ht="12.75" hidden="false" customHeight="false" outlineLevel="0" collapsed="false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</row>
    <row r="752" customFormat="false" ht="12.75" hidden="false" customHeight="false" outlineLevel="0" collapsed="false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</row>
    <row r="753" customFormat="false" ht="12.75" hidden="false" customHeight="false" outlineLevel="0" collapsed="false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</row>
    <row r="754" customFormat="false" ht="12.75" hidden="false" customHeight="false" outlineLevel="0" collapsed="false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</row>
    <row r="755" customFormat="false" ht="12.75" hidden="false" customHeight="false" outlineLevel="0" collapsed="false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</row>
    <row r="756" customFormat="false" ht="12.75" hidden="false" customHeight="false" outlineLevel="0" collapsed="false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</row>
    <row r="757" customFormat="false" ht="12.75" hidden="false" customHeight="false" outlineLevel="0" collapsed="false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</row>
    <row r="758" customFormat="false" ht="12.75" hidden="false" customHeight="false" outlineLevel="0" collapsed="false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</row>
    <row r="759" customFormat="false" ht="12.75" hidden="false" customHeight="false" outlineLevel="0" collapsed="false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</row>
    <row r="760" customFormat="false" ht="12.75" hidden="false" customHeight="false" outlineLevel="0" collapsed="false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</row>
    <row r="761" customFormat="false" ht="12.75" hidden="false" customHeight="false" outlineLevel="0" collapsed="false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</row>
    <row r="762" customFormat="false" ht="12.75" hidden="false" customHeight="false" outlineLevel="0" collapsed="false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</row>
    <row r="763" customFormat="false" ht="12.75" hidden="false" customHeight="false" outlineLevel="0" collapsed="false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</row>
    <row r="764" customFormat="false" ht="12.75" hidden="false" customHeight="false" outlineLevel="0" collapsed="false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</row>
    <row r="765" customFormat="false" ht="12.75" hidden="false" customHeight="false" outlineLevel="0" collapsed="false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</row>
    <row r="766" customFormat="false" ht="12.75" hidden="false" customHeight="false" outlineLevel="0" collapsed="false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</row>
    <row r="767" customFormat="false" ht="12.75" hidden="false" customHeight="false" outlineLevel="0" collapsed="false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</row>
    <row r="768" customFormat="false" ht="12.75" hidden="false" customHeight="false" outlineLevel="0" collapsed="false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</row>
    <row r="769" customFormat="false" ht="12.75" hidden="false" customHeight="false" outlineLevel="0" collapsed="false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</row>
    <row r="770" customFormat="false" ht="12.75" hidden="false" customHeight="false" outlineLevel="0" collapsed="false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</row>
    <row r="771" customFormat="false" ht="12.75" hidden="false" customHeight="false" outlineLevel="0" collapsed="false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</row>
    <row r="772" customFormat="false" ht="12.75" hidden="false" customHeight="false" outlineLevel="0" collapsed="false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</row>
    <row r="773" customFormat="false" ht="12.75" hidden="false" customHeight="false" outlineLevel="0" collapsed="false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</row>
    <row r="774" customFormat="false" ht="12.75" hidden="false" customHeight="false" outlineLevel="0" collapsed="false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</row>
    <row r="775" customFormat="false" ht="12.75" hidden="false" customHeight="false" outlineLevel="0" collapsed="false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</row>
    <row r="776" customFormat="false" ht="12.75" hidden="false" customHeight="false" outlineLevel="0" collapsed="false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</row>
    <row r="777" customFormat="false" ht="12.75" hidden="false" customHeight="false" outlineLevel="0" collapsed="false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</row>
    <row r="778" customFormat="false" ht="12.75" hidden="false" customHeight="false" outlineLevel="0" collapsed="false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</row>
    <row r="779" customFormat="false" ht="12.75" hidden="false" customHeight="false" outlineLevel="0" collapsed="false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</row>
    <row r="780" customFormat="false" ht="12.75" hidden="false" customHeight="false" outlineLevel="0" collapsed="false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</row>
    <row r="781" customFormat="false" ht="12.75" hidden="false" customHeight="false" outlineLevel="0" collapsed="false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</row>
    <row r="782" customFormat="false" ht="12.75" hidden="false" customHeight="false" outlineLevel="0" collapsed="false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</row>
    <row r="783" customFormat="false" ht="12.75" hidden="false" customHeight="false" outlineLevel="0" collapsed="false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</row>
    <row r="784" customFormat="false" ht="12.75" hidden="false" customHeight="false" outlineLevel="0" collapsed="false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</row>
    <row r="785" customFormat="false" ht="12.75" hidden="false" customHeight="false" outlineLevel="0" collapsed="false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</row>
    <row r="786" customFormat="false" ht="12.75" hidden="false" customHeight="false" outlineLevel="0" collapsed="false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</row>
    <row r="787" customFormat="false" ht="12.75" hidden="false" customHeight="false" outlineLevel="0" collapsed="false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</row>
    <row r="788" customFormat="false" ht="12.75" hidden="false" customHeight="false" outlineLevel="0" collapsed="false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</row>
    <row r="789" customFormat="false" ht="12.75" hidden="false" customHeight="false" outlineLevel="0" collapsed="false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</row>
    <row r="790" customFormat="false" ht="12.75" hidden="false" customHeight="false" outlineLevel="0" collapsed="false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</row>
    <row r="791" customFormat="false" ht="12.75" hidden="false" customHeight="false" outlineLevel="0" collapsed="false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</row>
    <row r="792" customFormat="false" ht="12.75" hidden="false" customHeight="false" outlineLevel="0" collapsed="false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</row>
    <row r="793" customFormat="false" ht="12.75" hidden="false" customHeight="false" outlineLevel="0" collapsed="false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</row>
    <row r="794" customFormat="false" ht="12.75" hidden="false" customHeight="false" outlineLevel="0" collapsed="false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</row>
    <row r="795" customFormat="false" ht="12.75" hidden="false" customHeight="false" outlineLevel="0" collapsed="false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</row>
    <row r="796" customFormat="false" ht="12.75" hidden="false" customHeight="false" outlineLevel="0" collapsed="false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</row>
    <row r="797" customFormat="false" ht="12.75" hidden="false" customHeight="false" outlineLevel="0" collapsed="false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</row>
    <row r="798" customFormat="false" ht="12.75" hidden="false" customHeight="false" outlineLevel="0" collapsed="false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</row>
    <row r="799" customFormat="false" ht="12.75" hidden="false" customHeight="false" outlineLevel="0" collapsed="false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</row>
    <row r="800" customFormat="false" ht="12.75" hidden="false" customHeight="false" outlineLevel="0" collapsed="false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</row>
    <row r="801" customFormat="false" ht="12.75" hidden="false" customHeight="false" outlineLevel="0" collapsed="false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</row>
    <row r="802" customFormat="false" ht="12.75" hidden="false" customHeight="false" outlineLevel="0" collapsed="false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</row>
    <row r="803" customFormat="false" ht="12.75" hidden="false" customHeight="false" outlineLevel="0" collapsed="false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</row>
    <row r="804" customFormat="false" ht="12.75" hidden="false" customHeight="false" outlineLevel="0" collapsed="false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</row>
    <row r="805" customFormat="false" ht="12.75" hidden="false" customHeight="false" outlineLevel="0" collapsed="false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</row>
    <row r="806" customFormat="false" ht="12.75" hidden="false" customHeight="false" outlineLevel="0" collapsed="false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</row>
    <row r="807" customFormat="false" ht="12.75" hidden="false" customHeight="false" outlineLevel="0" collapsed="false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</row>
    <row r="808" customFormat="false" ht="12.75" hidden="false" customHeight="false" outlineLevel="0" collapsed="false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</row>
    <row r="809" customFormat="false" ht="12.75" hidden="false" customHeight="false" outlineLevel="0" collapsed="false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</row>
    <row r="810" customFormat="false" ht="12.75" hidden="false" customHeight="false" outlineLevel="0" collapsed="false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</row>
    <row r="811" customFormat="false" ht="12.75" hidden="false" customHeight="false" outlineLevel="0" collapsed="false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</row>
    <row r="812" customFormat="false" ht="12.75" hidden="false" customHeight="false" outlineLevel="0" collapsed="false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</row>
    <row r="813" customFormat="false" ht="12.75" hidden="false" customHeight="false" outlineLevel="0" collapsed="false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</row>
    <row r="814" customFormat="false" ht="12.75" hidden="false" customHeight="false" outlineLevel="0" collapsed="false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</row>
    <row r="815" customFormat="false" ht="12.75" hidden="false" customHeight="false" outlineLevel="0" collapsed="false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</row>
    <row r="816" customFormat="false" ht="12.75" hidden="false" customHeight="false" outlineLevel="0" collapsed="false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</row>
    <row r="817" customFormat="false" ht="12.75" hidden="false" customHeight="false" outlineLevel="0" collapsed="false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</row>
    <row r="818" customFormat="false" ht="12.75" hidden="false" customHeight="false" outlineLevel="0" collapsed="false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</row>
    <row r="819" customFormat="false" ht="12.75" hidden="false" customHeight="false" outlineLevel="0" collapsed="false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</row>
    <row r="820" customFormat="false" ht="12.75" hidden="false" customHeight="false" outlineLevel="0" collapsed="false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</row>
    <row r="821" customFormat="false" ht="12.75" hidden="false" customHeight="false" outlineLevel="0" collapsed="false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</row>
    <row r="822" customFormat="false" ht="12.75" hidden="false" customHeight="false" outlineLevel="0" collapsed="false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</row>
    <row r="823" customFormat="false" ht="12.75" hidden="false" customHeight="false" outlineLevel="0" collapsed="false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</row>
    <row r="824" customFormat="false" ht="12.75" hidden="false" customHeight="false" outlineLevel="0" collapsed="false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</row>
    <row r="825" customFormat="false" ht="12.75" hidden="false" customHeight="false" outlineLevel="0" collapsed="false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</row>
    <row r="826" customFormat="false" ht="12.75" hidden="false" customHeight="false" outlineLevel="0" collapsed="false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</row>
    <row r="827" customFormat="false" ht="12.75" hidden="false" customHeight="false" outlineLevel="0" collapsed="false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</row>
    <row r="828" customFormat="false" ht="12.75" hidden="false" customHeight="false" outlineLevel="0" collapsed="false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</row>
    <row r="829" customFormat="false" ht="12.75" hidden="false" customHeight="false" outlineLevel="0" collapsed="false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</row>
    <row r="830" customFormat="false" ht="12.75" hidden="false" customHeight="false" outlineLevel="0" collapsed="false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</row>
    <row r="831" customFormat="false" ht="12.75" hidden="false" customHeight="false" outlineLevel="0" collapsed="false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</row>
    <row r="832" customFormat="false" ht="12.75" hidden="false" customHeight="false" outlineLevel="0" collapsed="false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</row>
    <row r="833" customFormat="false" ht="12.75" hidden="false" customHeight="false" outlineLevel="0" collapsed="false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</row>
    <row r="834" customFormat="false" ht="12.75" hidden="false" customHeight="false" outlineLevel="0" collapsed="false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</row>
    <row r="835" customFormat="false" ht="12.75" hidden="false" customHeight="false" outlineLevel="0" collapsed="false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</row>
    <row r="836" customFormat="false" ht="12.75" hidden="false" customHeight="false" outlineLevel="0" collapsed="false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</row>
    <row r="837" customFormat="false" ht="12.75" hidden="false" customHeight="false" outlineLevel="0" collapsed="false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</row>
    <row r="838" customFormat="false" ht="12.75" hidden="false" customHeight="false" outlineLevel="0" collapsed="false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</row>
    <row r="839" customFormat="false" ht="12.75" hidden="false" customHeight="false" outlineLevel="0" collapsed="false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</row>
    <row r="840" customFormat="false" ht="12.75" hidden="false" customHeight="false" outlineLevel="0" collapsed="false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</row>
    <row r="841" customFormat="false" ht="12.75" hidden="false" customHeight="false" outlineLevel="0" collapsed="false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</row>
    <row r="842" customFormat="false" ht="12.75" hidden="false" customHeight="false" outlineLevel="0" collapsed="false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</row>
    <row r="843" customFormat="false" ht="12.75" hidden="false" customHeight="false" outlineLevel="0" collapsed="false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</row>
    <row r="844" customFormat="false" ht="12.75" hidden="false" customHeight="false" outlineLevel="0" collapsed="false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</row>
    <row r="845" customFormat="false" ht="12.75" hidden="false" customHeight="false" outlineLevel="0" collapsed="false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</row>
    <row r="846" customFormat="false" ht="12.75" hidden="false" customHeight="false" outlineLevel="0" collapsed="false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</row>
    <row r="847" customFormat="false" ht="12.75" hidden="false" customHeight="false" outlineLevel="0" collapsed="false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</row>
    <row r="848" customFormat="false" ht="12.75" hidden="false" customHeight="false" outlineLevel="0" collapsed="false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</row>
    <row r="849" customFormat="false" ht="12.75" hidden="false" customHeight="false" outlineLevel="0" collapsed="false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</row>
    <row r="850" customFormat="false" ht="12.75" hidden="false" customHeight="false" outlineLevel="0" collapsed="false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</row>
    <row r="851" customFormat="false" ht="12.75" hidden="false" customHeight="false" outlineLevel="0" collapsed="false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</row>
    <row r="852" customFormat="false" ht="12.75" hidden="false" customHeight="false" outlineLevel="0" collapsed="false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</row>
    <row r="853" customFormat="false" ht="12.75" hidden="false" customHeight="false" outlineLevel="0" collapsed="false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</row>
    <row r="854" customFormat="false" ht="12.75" hidden="false" customHeight="false" outlineLevel="0" collapsed="false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</row>
    <row r="855" customFormat="false" ht="12.75" hidden="false" customHeight="false" outlineLevel="0" collapsed="false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</row>
    <row r="856" customFormat="false" ht="12.75" hidden="false" customHeight="false" outlineLevel="0" collapsed="false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</row>
    <row r="857" customFormat="false" ht="12.75" hidden="false" customHeight="false" outlineLevel="0" collapsed="false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</row>
    <row r="858" customFormat="false" ht="12.75" hidden="false" customHeight="false" outlineLevel="0" collapsed="false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</row>
    <row r="859" customFormat="false" ht="12.75" hidden="false" customHeight="false" outlineLevel="0" collapsed="false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</row>
    <row r="860" customFormat="false" ht="12.75" hidden="false" customHeight="false" outlineLevel="0" collapsed="false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</row>
    <row r="861" customFormat="false" ht="12.75" hidden="false" customHeight="false" outlineLevel="0" collapsed="false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</row>
    <row r="862" customFormat="false" ht="12.75" hidden="false" customHeight="false" outlineLevel="0" collapsed="false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</row>
    <row r="863" customFormat="false" ht="12.75" hidden="false" customHeight="false" outlineLevel="0" collapsed="false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</row>
    <row r="864" customFormat="false" ht="12.75" hidden="false" customHeight="false" outlineLevel="0" collapsed="false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</row>
    <row r="865" customFormat="false" ht="12.75" hidden="false" customHeight="false" outlineLevel="0" collapsed="false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</row>
    <row r="866" customFormat="false" ht="12.75" hidden="false" customHeight="false" outlineLevel="0" collapsed="false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</row>
    <row r="867" customFormat="false" ht="12.75" hidden="false" customHeight="false" outlineLevel="0" collapsed="false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</row>
    <row r="868" customFormat="false" ht="12.75" hidden="false" customHeight="false" outlineLevel="0" collapsed="false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</row>
    <row r="869" customFormat="false" ht="12.75" hidden="false" customHeight="false" outlineLevel="0" collapsed="false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</row>
    <row r="870" customFormat="false" ht="12.75" hidden="false" customHeight="false" outlineLevel="0" collapsed="false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</row>
    <row r="871" customFormat="false" ht="12.75" hidden="false" customHeight="false" outlineLevel="0" collapsed="false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</row>
    <row r="872" customFormat="false" ht="12.75" hidden="false" customHeight="false" outlineLevel="0" collapsed="false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</row>
    <row r="873" customFormat="false" ht="12.75" hidden="false" customHeight="false" outlineLevel="0" collapsed="false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</row>
    <row r="874" customFormat="false" ht="12.75" hidden="false" customHeight="false" outlineLevel="0" collapsed="false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</row>
    <row r="875" customFormat="false" ht="12.75" hidden="false" customHeight="false" outlineLevel="0" collapsed="false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</row>
    <row r="876" customFormat="false" ht="12.75" hidden="false" customHeight="false" outlineLevel="0" collapsed="false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</row>
    <row r="877" customFormat="false" ht="12.75" hidden="false" customHeight="false" outlineLevel="0" collapsed="false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</row>
    <row r="878" customFormat="false" ht="12.75" hidden="false" customHeight="false" outlineLevel="0" collapsed="false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</row>
    <row r="879" customFormat="false" ht="12.75" hidden="false" customHeight="false" outlineLevel="0" collapsed="false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</row>
    <row r="880" customFormat="false" ht="12.75" hidden="false" customHeight="false" outlineLevel="0" collapsed="false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</row>
    <row r="881" customFormat="false" ht="12.75" hidden="false" customHeight="false" outlineLevel="0" collapsed="false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</row>
    <row r="882" customFormat="false" ht="12.75" hidden="false" customHeight="false" outlineLevel="0" collapsed="false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</row>
    <row r="883" customFormat="false" ht="12.75" hidden="false" customHeight="false" outlineLevel="0" collapsed="false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</row>
    <row r="884" customFormat="false" ht="12.75" hidden="false" customHeight="false" outlineLevel="0" collapsed="false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</row>
    <row r="885" customFormat="false" ht="12.75" hidden="false" customHeight="false" outlineLevel="0" collapsed="false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</row>
    <row r="886" customFormat="false" ht="12.75" hidden="false" customHeight="false" outlineLevel="0" collapsed="false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</row>
    <row r="887" customFormat="false" ht="12.75" hidden="false" customHeight="false" outlineLevel="0" collapsed="false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</row>
    <row r="888" customFormat="false" ht="12.75" hidden="false" customHeight="false" outlineLevel="0" collapsed="false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</row>
    <row r="889" customFormat="false" ht="12.75" hidden="false" customHeight="false" outlineLevel="0" collapsed="false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</row>
    <row r="890" customFormat="false" ht="12.75" hidden="false" customHeight="false" outlineLevel="0" collapsed="false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</row>
    <row r="891" customFormat="false" ht="12.75" hidden="false" customHeight="false" outlineLevel="0" collapsed="false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</row>
    <row r="892" customFormat="false" ht="12.75" hidden="false" customHeight="false" outlineLevel="0" collapsed="false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</row>
    <row r="893" customFormat="false" ht="12.75" hidden="false" customHeight="false" outlineLevel="0" collapsed="false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</row>
    <row r="894" customFormat="false" ht="12.75" hidden="false" customHeight="false" outlineLevel="0" collapsed="false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</row>
    <row r="895" customFormat="false" ht="12.75" hidden="false" customHeight="false" outlineLevel="0" collapsed="false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</row>
    <row r="896" customFormat="false" ht="12.75" hidden="false" customHeight="false" outlineLevel="0" collapsed="false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</row>
    <row r="897" customFormat="false" ht="12.75" hidden="false" customHeight="false" outlineLevel="0" collapsed="false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</row>
    <row r="898" customFormat="false" ht="12.75" hidden="false" customHeight="false" outlineLevel="0" collapsed="false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</row>
    <row r="899" customFormat="false" ht="12.75" hidden="false" customHeight="false" outlineLevel="0" collapsed="false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</row>
    <row r="900" customFormat="false" ht="12.75" hidden="false" customHeight="false" outlineLevel="0" collapsed="false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</row>
    <row r="901" customFormat="false" ht="12.75" hidden="false" customHeight="false" outlineLevel="0" collapsed="false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</row>
    <row r="902" customFormat="false" ht="12.75" hidden="false" customHeight="false" outlineLevel="0" collapsed="false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</row>
    <row r="903" customFormat="false" ht="12.75" hidden="false" customHeight="false" outlineLevel="0" collapsed="false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</row>
    <row r="904" customFormat="false" ht="12.75" hidden="false" customHeight="false" outlineLevel="0" collapsed="false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</row>
    <row r="905" customFormat="false" ht="12.75" hidden="false" customHeight="false" outlineLevel="0" collapsed="false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</row>
    <row r="906" customFormat="false" ht="12.75" hidden="false" customHeight="false" outlineLevel="0" collapsed="false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</row>
    <row r="907" customFormat="false" ht="12.75" hidden="false" customHeight="false" outlineLevel="0" collapsed="false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</row>
    <row r="908" customFormat="false" ht="12.75" hidden="false" customHeight="false" outlineLevel="0" collapsed="false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</row>
    <row r="909" customFormat="false" ht="12.75" hidden="false" customHeight="false" outlineLevel="0" collapsed="false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</row>
    <row r="910" customFormat="false" ht="12.75" hidden="false" customHeight="false" outlineLevel="0" collapsed="false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</row>
    <row r="911" customFormat="false" ht="12.75" hidden="false" customHeight="false" outlineLevel="0" collapsed="false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</row>
    <row r="912" customFormat="false" ht="12.75" hidden="false" customHeight="false" outlineLevel="0" collapsed="false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</row>
    <row r="913" customFormat="false" ht="12.75" hidden="false" customHeight="false" outlineLevel="0" collapsed="false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</row>
    <row r="914" customFormat="false" ht="12.75" hidden="false" customHeight="false" outlineLevel="0" collapsed="false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</row>
    <row r="915" customFormat="false" ht="12.75" hidden="false" customHeight="false" outlineLevel="0" collapsed="false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</row>
    <row r="916" customFormat="false" ht="12.75" hidden="false" customHeight="false" outlineLevel="0" collapsed="false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</row>
    <row r="917" customFormat="false" ht="12.75" hidden="false" customHeight="false" outlineLevel="0" collapsed="false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</row>
    <row r="918" customFormat="false" ht="12.75" hidden="false" customHeight="false" outlineLevel="0" collapsed="false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</row>
    <row r="919" customFormat="false" ht="12.75" hidden="false" customHeight="false" outlineLevel="0" collapsed="false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</row>
    <row r="920" customFormat="false" ht="12.75" hidden="false" customHeight="false" outlineLevel="0" collapsed="false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</row>
    <row r="921" customFormat="false" ht="12.75" hidden="false" customHeight="false" outlineLevel="0" collapsed="false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</row>
    <row r="922" customFormat="false" ht="12.75" hidden="false" customHeight="false" outlineLevel="0" collapsed="false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</row>
    <row r="923" customFormat="false" ht="12.75" hidden="false" customHeight="false" outlineLevel="0" collapsed="false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</row>
    <row r="924" customFormat="false" ht="12.75" hidden="false" customHeight="false" outlineLevel="0" collapsed="false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</row>
    <row r="925" customFormat="false" ht="12.75" hidden="false" customHeight="false" outlineLevel="0" collapsed="false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</row>
    <row r="926" customFormat="false" ht="12.75" hidden="false" customHeight="false" outlineLevel="0" collapsed="false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</row>
    <row r="927" customFormat="false" ht="12.75" hidden="false" customHeight="false" outlineLevel="0" collapsed="false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</row>
    <row r="928" customFormat="false" ht="12.75" hidden="false" customHeight="false" outlineLevel="0" collapsed="false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</row>
    <row r="929" customFormat="false" ht="12.75" hidden="false" customHeight="false" outlineLevel="0" collapsed="false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</row>
    <row r="930" customFormat="false" ht="12.75" hidden="false" customHeight="false" outlineLevel="0" collapsed="false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</row>
    <row r="931" customFormat="false" ht="12.75" hidden="false" customHeight="false" outlineLevel="0" collapsed="false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</row>
    <row r="932" customFormat="false" ht="12.75" hidden="false" customHeight="false" outlineLevel="0" collapsed="false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</row>
    <row r="933" customFormat="false" ht="12.75" hidden="false" customHeight="false" outlineLevel="0" collapsed="false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</row>
    <row r="934" customFormat="false" ht="12.75" hidden="false" customHeight="false" outlineLevel="0" collapsed="false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</row>
    <row r="935" customFormat="false" ht="12.75" hidden="false" customHeight="false" outlineLevel="0" collapsed="false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</row>
    <row r="936" customFormat="false" ht="12.75" hidden="false" customHeight="false" outlineLevel="0" collapsed="false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</row>
    <row r="937" customFormat="false" ht="12.75" hidden="false" customHeight="false" outlineLevel="0" collapsed="false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</row>
    <row r="938" customFormat="false" ht="12.75" hidden="false" customHeight="false" outlineLevel="0" collapsed="false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</row>
    <row r="939" customFormat="false" ht="12.75" hidden="false" customHeight="false" outlineLevel="0" collapsed="false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</row>
    <row r="940" customFormat="false" ht="12.75" hidden="false" customHeight="false" outlineLevel="0" collapsed="false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</row>
    <row r="941" customFormat="false" ht="12.75" hidden="false" customHeight="false" outlineLevel="0" collapsed="false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</row>
    <row r="942" customFormat="false" ht="12.75" hidden="false" customHeight="false" outlineLevel="0" collapsed="false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</row>
    <row r="943" customFormat="false" ht="12.75" hidden="false" customHeight="false" outlineLevel="0" collapsed="false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</row>
    <row r="944" customFormat="false" ht="12.75" hidden="false" customHeight="false" outlineLevel="0" collapsed="false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</row>
    <row r="945" customFormat="false" ht="12.75" hidden="false" customHeight="false" outlineLevel="0" collapsed="false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</row>
    <row r="946" customFormat="false" ht="12.75" hidden="false" customHeight="false" outlineLevel="0" collapsed="false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</row>
    <row r="947" customFormat="false" ht="12.75" hidden="false" customHeight="false" outlineLevel="0" collapsed="false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</row>
    <row r="948" customFormat="false" ht="12.75" hidden="false" customHeight="false" outlineLevel="0" collapsed="false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</row>
    <row r="949" customFormat="false" ht="12.75" hidden="false" customHeight="false" outlineLevel="0" collapsed="false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</row>
    <row r="950" customFormat="false" ht="12.75" hidden="false" customHeight="false" outlineLevel="0" collapsed="false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</row>
    <row r="951" customFormat="false" ht="12.75" hidden="false" customHeight="false" outlineLevel="0" collapsed="false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</row>
    <row r="952" customFormat="false" ht="12.75" hidden="false" customHeight="false" outlineLevel="0" collapsed="false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</row>
    <row r="953" customFormat="false" ht="12.75" hidden="false" customHeight="false" outlineLevel="0" collapsed="false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</row>
    <row r="954" customFormat="false" ht="12.75" hidden="false" customHeight="false" outlineLevel="0" collapsed="false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</row>
    <row r="955" customFormat="false" ht="12.75" hidden="false" customHeight="false" outlineLevel="0" collapsed="false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</row>
    <row r="956" customFormat="false" ht="12.75" hidden="false" customHeight="false" outlineLevel="0" collapsed="false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</row>
    <row r="957" customFormat="false" ht="12.75" hidden="false" customHeight="false" outlineLevel="0" collapsed="false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</row>
    <row r="958" customFormat="false" ht="12.75" hidden="false" customHeight="false" outlineLevel="0" collapsed="false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</row>
    <row r="959" customFormat="false" ht="12.75" hidden="false" customHeight="false" outlineLevel="0" collapsed="false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</row>
    <row r="960" customFormat="false" ht="12.75" hidden="false" customHeight="false" outlineLevel="0" collapsed="false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</row>
    <row r="961" customFormat="false" ht="12.75" hidden="false" customHeight="false" outlineLevel="0" collapsed="false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</row>
    <row r="962" customFormat="false" ht="12.75" hidden="false" customHeight="false" outlineLevel="0" collapsed="false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</row>
    <row r="963" customFormat="false" ht="12.75" hidden="false" customHeight="false" outlineLevel="0" collapsed="false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</row>
    <row r="964" customFormat="false" ht="12.75" hidden="false" customHeight="false" outlineLevel="0" collapsed="false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</row>
    <row r="965" customFormat="false" ht="12.75" hidden="false" customHeight="false" outlineLevel="0" collapsed="false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</row>
    <row r="966" customFormat="false" ht="12.75" hidden="false" customHeight="false" outlineLevel="0" collapsed="false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</row>
    <row r="967" customFormat="false" ht="12.75" hidden="false" customHeight="false" outlineLevel="0" collapsed="false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</row>
    <row r="968" customFormat="false" ht="12.75" hidden="false" customHeight="false" outlineLevel="0" collapsed="false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</row>
    <row r="969" customFormat="false" ht="12.75" hidden="false" customHeight="false" outlineLevel="0" collapsed="false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</row>
    <row r="970" customFormat="false" ht="12.75" hidden="false" customHeight="false" outlineLevel="0" collapsed="false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</row>
    <row r="971" customFormat="false" ht="12.75" hidden="false" customHeight="false" outlineLevel="0" collapsed="false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</row>
    <row r="972" customFormat="false" ht="12.75" hidden="false" customHeight="false" outlineLevel="0" collapsed="false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</row>
    <row r="973" customFormat="false" ht="12.75" hidden="false" customHeight="false" outlineLevel="0" collapsed="false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</row>
    <row r="974" customFormat="false" ht="12.75" hidden="false" customHeight="false" outlineLevel="0" collapsed="false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</row>
    <row r="975" customFormat="false" ht="12.75" hidden="false" customHeight="false" outlineLevel="0" collapsed="false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</row>
    <row r="976" customFormat="false" ht="12.75" hidden="false" customHeight="false" outlineLevel="0" collapsed="false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</row>
    <row r="977" customFormat="false" ht="12.75" hidden="false" customHeight="false" outlineLevel="0" collapsed="false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</row>
    <row r="978" customFormat="false" ht="12.75" hidden="false" customHeight="false" outlineLevel="0" collapsed="false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</row>
    <row r="979" customFormat="false" ht="12.75" hidden="false" customHeight="false" outlineLevel="0" collapsed="false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</row>
    <row r="980" customFormat="false" ht="12.75" hidden="false" customHeight="false" outlineLevel="0" collapsed="false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</row>
    <row r="981" customFormat="false" ht="12.75" hidden="false" customHeight="false" outlineLevel="0" collapsed="false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</row>
    <row r="982" customFormat="false" ht="12.75" hidden="false" customHeight="false" outlineLevel="0" collapsed="false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</row>
    <row r="983" customFormat="false" ht="12.75" hidden="false" customHeight="false" outlineLevel="0" collapsed="false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</row>
    <row r="984" customFormat="false" ht="12.75" hidden="false" customHeight="false" outlineLevel="0" collapsed="false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</row>
    <row r="985" customFormat="false" ht="12.75" hidden="false" customHeight="false" outlineLevel="0" collapsed="false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</row>
    <row r="986" customFormat="false" ht="12.75" hidden="false" customHeight="false" outlineLevel="0" collapsed="false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</row>
    <row r="987" customFormat="false" ht="12.75" hidden="false" customHeight="false" outlineLevel="0" collapsed="false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</row>
    <row r="988" customFormat="false" ht="12.75" hidden="false" customHeight="false" outlineLevel="0" collapsed="false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</row>
    <row r="989" customFormat="false" ht="12.75" hidden="false" customHeight="false" outlineLevel="0" collapsed="false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</row>
    <row r="990" customFormat="false" ht="12.75" hidden="false" customHeight="false" outlineLevel="0" collapsed="false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</row>
    <row r="991" customFormat="false" ht="12.75" hidden="false" customHeight="false" outlineLevel="0" collapsed="false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</row>
    <row r="992" customFormat="false" ht="12.75" hidden="false" customHeight="false" outlineLevel="0" collapsed="false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</row>
    <row r="993" customFormat="false" ht="12.75" hidden="false" customHeight="false" outlineLevel="0" collapsed="false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</row>
    <row r="994" customFormat="false" ht="12.75" hidden="false" customHeight="false" outlineLevel="0" collapsed="false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</row>
    <row r="995" customFormat="false" ht="12.75" hidden="false" customHeight="false" outlineLevel="0" collapsed="false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</row>
    <row r="996" customFormat="false" ht="12.75" hidden="false" customHeight="false" outlineLevel="0" collapsed="false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</row>
    <row r="997" customFormat="false" ht="12.75" hidden="false" customHeight="false" outlineLevel="0" collapsed="false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</row>
    <row r="998" customFormat="false" ht="12.75" hidden="false" customHeight="false" outlineLevel="0" collapsed="false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</row>
    <row r="999" customFormat="false" ht="12.75" hidden="false" customHeight="false" outlineLevel="0" collapsed="false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</row>
    <row r="1000" customFormat="false" ht="12.75" hidden="false" customHeight="false" outlineLevel="0" collapsed="false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</row>
    <row r="1001" customFormat="false" ht="12.75" hidden="false" customHeight="false" outlineLevel="0" collapsed="false">
      <c r="A1001" s="18"/>
      <c r="B1001" s="18"/>
      <c r="C1001" s="18"/>
      <c r="D1001" s="18"/>
      <c r="E1001" s="18"/>
      <c r="F1001" s="18"/>
      <c r="G1001" s="18"/>
      <c r="H1001" s="18"/>
      <c r="I1001" s="18"/>
      <c r="J1001" s="18"/>
      <c r="K1001" s="18"/>
      <c r="L1001" s="18"/>
      <c r="M1001" s="18"/>
      <c r="N1001" s="18"/>
      <c r="O1001" s="18"/>
      <c r="P1001" s="18"/>
      <c r="Q1001" s="18"/>
      <c r="R1001" s="18"/>
      <c r="S1001" s="18"/>
      <c r="T1001" s="18"/>
    </row>
    <row r="1002" customFormat="false" ht="12.75" hidden="false" customHeight="false" outlineLevel="0" collapsed="false">
      <c r="A1002" s="18"/>
      <c r="B1002" s="18"/>
      <c r="C1002" s="18"/>
      <c r="D1002" s="18"/>
      <c r="E1002" s="18"/>
      <c r="F1002" s="18"/>
      <c r="G1002" s="18"/>
      <c r="H1002" s="18"/>
      <c r="I1002" s="18"/>
      <c r="J1002" s="18"/>
      <c r="K1002" s="18"/>
      <c r="L1002" s="18"/>
      <c r="M1002" s="18"/>
      <c r="N1002" s="18"/>
      <c r="O1002" s="18"/>
      <c r="P1002" s="18"/>
      <c r="Q1002" s="18"/>
      <c r="R1002" s="18"/>
      <c r="S1002" s="18"/>
      <c r="T1002" s="18"/>
    </row>
    <row r="1003" customFormat="false" ht="12.75" hidden="false" customHeight="false" outlineLevel="0" collapsed="false">
      <c r="A1003" s="18"/>
      <c r="B1003" s="18"/>
      <c r="C1003" s="18"/>
      <c r="D1003" s="18"/>
      <c r="E1003" s="18"/>
      <c r="F1003" s="18"/>
      <c r="G1003" s="18"/>
      <c r="H1003" s="18"/>
      <c r="I1003" s="18"/>
      <c r="J1003" s="18"/>
      <c r="K1003" s="18"/>
      <c r="L1003" s="18"/>
      <c r="M1003" s="18"/>
      <c r="N1003" s="18"/>
      <c r="O1003" s="18"/>
      <c r="P1003" s="18"/>
      <c r="Q1003" s="18"/>
      <c r="R1003" s="18"/>
      <c r="S1003" s="18"/>
      <c r="T1003" s="18"/>
    </row>
    <row r="1004" customFormat="false" ht="12.75" hidden="false" customHeight="false" outlineLevel="0" collapsed="false">
      <c r="A1004" s="18"/>
      <c r="B1004" s="18"/>
      <c r="C1004" s="18"/>
      <c r="D1004" s="18"/>
      <c r="E1004" s="18"/>
      <c r="F1004" s="18"/>
      <c r="G1004" s="18"/>
      <c r="H1004" s="18"/>
      <c r="I1004" s="18"/>
      <c r="J1004" s="18"/>
      <c r="K1004" s="18"/>
      <c r="L1004" s="18"/>
      <c r="M1004" s="18"/>
      <c r="N1004" s="18"/>
      <c r="O1004" s="18"/>
      <c r="P1004" s="18"/>
      <c r="Q1004" s="18"/>
      <c r="R1004" s="18"/>
      <c r="S1004" s="18"/>
      <c r="T1004" s="18"/>
    </row>
    <row r="1005" customFormat="false" ht="12.75" hidden="false" customHeight="false" outlineLevel="0" collapsed="false">
      <c r="A1005" s="18"/>
      <c r="B1005" s="18"/>
      <c r="C1005" s="18"/>
      <c r="D1005" s="18"/>
      <c r="E1005" s="18"/>
      <c r="F1005" s="18"/>
      <c r="G1005" s="18"/>
      <c r="H1005" s="18"/>
      <c r="I1005" s="18"/>
      <c r="J1005" s="18"/>
      <c r="K1005" s="18"/>
      <c r="L1005" s="18"/>
      <c r="M1005" s="18"/>
      <c r="N1005" s="18"/>
      <c r="O1005" s="18"/>
      <c r="P1005" s="18"/>
      <c r="Q1005" s="18"/>
      <c r="R1005" s="18"/>
      <c r="S1005" s="18"/>
      <c r="T1005" s="18"/>
    </row>
    <row r="1006" customFormat="false" ht="12.75" hidden="false" customHeight="false" outlineLevel="0" collapsed="false">
      <c r="A1006" s="18"/>
      <c r="B1006" s="18"/>
      <c r="C1006" s="18"/>
      <c r="D1006" s="18"/>
      <c r="E1006" s="18"/>
      <c r="F1006" s="18"/>
      <c r="G1006" s="18"/>
      <c r="H1006" s="18"/>
      <c r="I1006" s="18"/>
      <c r="J1006" s="18"/>
      <c r="K1006" s="18"/>
      <c r="L1006" s="18"/>
      <c r="M1006" s="18"/>
      <c r="N1006" s="18"/>
      <c r="O1006" s="18"/>
      <c r="P1006" s="18"/>
      <c r="Q1006" s="18"/>
      <c r="R1006" s="18"/>
      <c r="S1006" s="18"/>
      <c r="T1006" s="18"/>
    </row>
    <row r="1007" customFormat="false" ht="12.75" hidden="false" customHeight="false" outlineLevel="0" collapsed="false">
      <c r="A1007" s="18"/>
      <c r="B1007" s="18"/>
      <c r="C1007" s="18"/>
      <c r="D1007" s="18"/>
      <c r="E1007" s="18"/>
      <c r="F1007" s="18"/>
      <c r="G1007" s="18"/>
      <c r="H1007" s="18"/>
      <c r="I1007" s="18"/>
      <c r="J1007" s="18"/>
      <c r="K1007" s="18"/>
      <c r="L1007" s="18"/>
      <c r="M1007" s="18"/>
      <c r="N1007" s="18"/>
      <c r="O1007" s="18"/>
      <c r="P1007" s="18"/>
      <c r="Q1007" s="18"/>
      <c r="R1007" s="18"/>
      <c r="S1007" s="18"/>
      <c r="T1007" s="18"/>
    </row>
    <row r="1008" customFormat="false" ht="12.75" hidden="false" customHeight="false" outlineLevel="0" collapsed="false">
      <c r="A1008" s="18"/>
      <c r="B1008" s="18"/>
      <c r="C1008" s="18"/>
      <c r="D1008" s="18"/>
      <c r="E1008" s="18"/>
      <c r="F1008" s="18"/>
      <c r="G1008" s="18"/>
      <c r="H1008" s="18"/>
      <c r="I1008" s="18"/>
      <c r="J1008" s="18"/>
      <c r="K1008" s="18"/>
      <c r="L1008" s="18"/>
      <c r="M1008" s="18"/>
      <c r="N1008" s="18"/>
      <c r="O1008" s="18"/>
      <c r="P1008" s="18"/>
      <c r="Q1008" s="18"/>
      <c r="R1008" s="18"/>
      <c r="S1008" s="18"/>
      <c r="T1008" s="18"/>
    </row>
    <row r="1009" customFormat="false" ht="12.75" hidden="false" customHeight="false" outlineLevel="0" collapsed="false">
      <c r="A1009" s="18"/>
      <c r="B1009" s="18"/>
      <c r="C1009" s="18"/>
      <c r="D1009" s="18"/>
      <c r="E1009" s="18"/>
      <c r="F1009" s="18"/>
      <c r="G1009" s="18"/>
      <c r="H1009" s="18"/>
      <c r="I1009" s="18"/>
      <c r="J1009" s="18"/>
      <c r="K1009" s="18"/>
      <c r="L1009" s="18"/>
      <c r="M1009" s="18"/>
      <c r="N1009" s="18"/>
      <c r="O1009" s="18"/>
      <c r="P1009" s="18"/>
      <c r="Q1009" s="18"/>
      <c r="R1009" s="18"/>
      <c r="S1009" s="18"/>
      <c r="T1009" s="18"/>
    </row>
    <row r="1010" customFormat="false" ht="12.75" hidden="false" customHeight="false" outlineLevel="0" collapsed="false">
      <c r="A1010" s="18"/>
      <c r="B1010" s="18"/>
      <c r="C1010" s="18"/>
      <c r="D1010" s="18"/>
      <c r="E1010" s="18"/>
      <c r="F1010" s="18"/>
      <c r="G1010" s="18"/>
      <c r="H1010" s="18"/>
      <c r="I1010" s="18"/>
      <c r="J1010" s="18"/>
      <c r="K1010" s="18"/>
      <c r="L1010" s="18"/>
      <c r="M1010" s="18"/>
      <c r="N1010" s="18"/>
      <c r="O1010" s="18"/>
      <c r="P1010" s="18"/>
      <c r="Q1010" s="18"/>
      <c r="R1010" s="18"/>
      <c r="S1010" s="18"/>
      <c r="T1010" s="18"/>
    </row>
    <row r="1011" customFormat="false" ht="12.75" hidden="false" customHeight="false" outlineLevel="0" collapsed="false">
      <c r="A1011" s="18"/>
      <c r="B1011" s="18"/>
      <c r="C1011" s="18"/>
      <c r="D1011" s="18"/>
      <c r="E1011" s="18"/>
      <c r="F1011" s="18"/>
      <c r="G1011" s="18"/>
      <c r="H1011" s="18"/>
      <c r="I1011" s="18"/>
      <c r="J1011" s="18"/>
      <c r="K1011" s="18"/>
      <c r="L1011" s="18"/>
      <c r="M1011" s="18"/>
      <c r="N1011" s="18"/>
      <c r="O1011" s="18"/>
      <c r="P1011" s="18"/>
      <c r="Q1011" s="18"/>
      <c r="R1011" s="18"/>
      <c r="S1011" s="18"/>
      <c r="T1011" s="18"/>
    </row>
    <row r="1012" customFormat="false" ht="12.75" hidden="false" customHeight="false" outlineLevel="0" collapsed="false">
      <c r="A1012" s="18"/>
      <c r="B1012" s="18"/>
      <c r="C1012" s="18"/>
      <c r="D1012" s="18"/>
      <c r="E1012" s="18"/>
      <c r="F1012" s="18"/>
      <c r="G1012" s="18"/>
      <c r="H1012" s="18"/>
      <c r="I1012" s="18"/>
      <c r="J1012" s="18"/>
      <c r="K1012" s="18"/>
      <c r="L1012" s="18"/>
      <c r="M1012" s="18"/>
      <c r="N1012" s="18"/>
      <c r="O1012" s="18"/>
      <c r="P1012" s="18"/>
      <c r="Q1012" s="18"/>
      <c r="R1012" s="18"/>
      <c r="S1012" s="18"/>
      <c r="T1012" s="18"/>
    </row>
    <row r="1013" customFormat="false" ht="12.75" hidden="false" customHeight="false" outlineLevel="0" collapsed="false">
      <c r="A1013" s="18"/>
      <c r="B1013" s="18"/>
      <c r="C1013" s="18"/>
      <c r="D1013" s="18"/>
      <c r="E1013" s="18"/>
      <c r="F1013" s="18"/>
      <c r="G1013" s="18"/>
      <c r="H1013" s="18"/>
      <c r="I1013" s="18"/>
      <c r="J1013" s="18"/>
      <c r="K1013" s="18"/>
      <c r="L1013" s="18"/>
      <c r="M1013" s="18"/>
      <c r="N1013" s="18"/>
      <c r="O1013" s="18"/>
      <c r="P1013" s="18"/>
      <c r="Q1013" s="18"/>
      <c r="R1013" s="18"/>
      <c r="S1013" s="18"/>
      <c r="T1013" s="18"/>
    </row>
    <row r="1014" customFormat="false" ht="12.75" hidden="false" customHeight="false" outlineLevel="0" collapsed="false">
      <c r="A1014" s="18"/>
      <c r="B1014" s="18"/>
      <c r="C1014" s="18"/>
      <c r="D1014" s="18"/>
      <c r="E1014" s="18"/>
      <c r="F1014" s="18"/>
      <c r="G1014" s="18"/>
      <c r="H1014" s="18"/>
      <c r="I1014" s="18"/>
      <c r="J1014" s="18"/>
      <c r="K1014" s="18"/>
      <c r="L1014" s="18"/>
      <c r="M1014" s="18"/>
      <c r="N1014" s="18"/>
      <c r="O1014" s="18"/>
      <c r="P1014" s="18"/>
      <c r="Q1014" s="18"/>
      <c r="R1014" s="18"/>
      <c r="S1014" s="18"/>
      <c r="T1014" s="18"/>
    </row>
    <row r="1015" customFormat="false" ht="12.75" hidden="false" customHeight="false" outlineLevel="0" collapsed="false">
      <c r="A1015" s="18"/>
      <c r="B1015" s="18"/>
      <c r="C1015" s="18"/>
      <c r="D1015" s="18"/>
      <c r="E1015" s="18"/>
      <c r="F1015" s="18"/>
      <c r="G1015" s="18"/>
      <c r="H1015" s="18"/>
      <c r="I1015" s="18"/>
      <c r="J1015" s="18"/>
      <c r="K1015" s="18"/>
      <c r="L1015" s="18"/>
      <c r="M1015" s="18"/>
      <c r="N1015" s="18"/>
      <c r="O1015" s="18"/>
      <c r="P1015" s="18"/>
      <c r="Q1015" s="18"/>
      <c r="R1015" s="18"/>
      <c r="S1015" s="18"/>
      <c r="T1015" s="18"/>
    </row>
    <row r="1016" customFormat="false" ht="12.75" hidden="false" customHeight="false" outlineLevel="0" collapsed="false">
      <c r="A1016" s="18"/>
      <c r="B1016" s="18"/>
      <c r="C1016" s="18"/>
      <c r="D1016" s="18"/>
      <c r="E1016" s="18"/>
      <c r="F1016" s="18"/>
      <c r="G1016" s="18"/>
      <c r="H1016" s="18"/>
      <c r="I1016" s="18"/>
      <c r="J1016" s="18"/>
      <c r="K1016" s="18"/>
      <c r="L1016" s="18"/>
      <c r="M1016" s="18"/>
      <c r="N1016" s="18"/>
      <c r="O1016" s="18"/>
      <c r="P1016" s="18"/>
      <c r="Q1016" s="18"/>
      <c r="R1016" s="18"/>
      <c r="S1016" s="18"/>
      <c r="T1016" s="18"/>
    </row>
    <row r="1017" customFormat="false" ht="12.75" hidden="false" customHeight="false" outlineLevel="0" collapsed="false">
      <c r="A1017" s="18"/>
      <c r="B1017" s="18"/>
      <c r="C1017" s="18"/>
      <c r="D1017" s="18"/>
      <c r="E1017" s="18"/>
      <c r="F1017" s="18"/>
      <c r="G1017" s="18"/>
      <c r="H1017" s="18"/>
      <c r="I1017" s="18"/>
      <c r="J1017" s="18"/>
      <c r="K1017" s="18"/>
      <c r="L1017" s="18"/>
      <c r="M1017" s="18"/>
      <c r="N1017" s="18"/>
      <c r="O1017" s="18"/>
      <c r="P1017" s="18"/>
      <c r="Q1017" s="18"/>
      <c r="R1017" s="18"/>
      <c r="S1017" s="18"/>
      <c r="T1017" s="18"/>
    </row>
    <row r="1018" customFormat="false" ht="12.75" hidden="false" customHeight="false" outlineLevel="0" collapsed="false">
      <c r="A1018" s="18"/>
      <c r="B1018" s="18"/>
      <c r="C1018" s="18"/>
      <c r="D1018" s="18"/>
      <c r="E1018" s="18"/>
      <c r="F1018" s="18"/>
      <c r="G1018" s="18"/>
      <c r="H1018" s="18"/>
      <c r="I1018" s="18"/>
      <c r="J1018" s="18"/>
      <c r="K1018" s="18"/>
      <c r="L1018" s="18"/>
      <c r="M1018" s="18"/>
      <c r="N1018" s="18"/>
      <c r="O1018" s="18"/>
      <c r="P1018" s="18"/>
      <c r="Q1018" s="18"/>
      <c r="R1018" s="18"/>
      <c r="S1018" s="18"/>
      <c r="T1018" s="18"/>
    </row>
    <row r="1019" customFormat="false" ht="12.75" hidden="false" customHeight="false" outlineLevel="0" collapsed="false">
      <c r="A1019" s="18"/>
      <c r="B1019" s="18"/>
      <c r="C1019" s="18"/>
      <c r="D1019" s="18"/>
      <c r="E1019" s="18"/>
      <c r="F1019" s="18"/>
      <c r="G1019" s="18"/>
      <c r="H1019" s="18"/>
      <c r="I1019" s="18"/>
      <c r="J1019" s="18"/>
      <c r="K1019" s="18"/>
      <c r="L1019" s="18"/>
      <c r="M1019" s="18"/>
      <c r="N1019" s="18"/>
      <c r="O1019" s="18"/>
      <c r="P1019" s="18"/>
      <c r="Q1019" s="18"/>
      <c r="R1019" s="18"/>
      <c r="S1019" s="18"/>
      <c r="T1019" s="18"/>
    </row>
    <row r="1020" customFormat="false" ht="12.75" hidden="false" customHeight="false" outlineLevel="0" collapsed="false">
      <c r="A1020" s="18"/>
      <c r="B1020" s="18"/>
      <c r="C1020" s="18"/>
      <c r="D1020" s="18"/>
      <c r="E1020" s="18"/>
      <c r="F1020" s="18"/>
      <c r="G1020" s="18"/>
      <c r="H1020" s="18"/>
      <c r="I1020" s="18"/>
      <c r="J1020" s="18"/>
      <c r="K1020" s="18"/>
      <c r="L1020" s="18"/>
      <c r="M1020" s="18"/>
      <c r="N1020" s="18"/>
      <c r="O1020" s="18"/>
      <c r="P1020" s="18"/>
      <c r="Q1020" s="18"/>
      <c r="R1020" s="18"/>
      <c r="S1020" s="18"/>
      <c r="T1020" s="18"/>
    </row>
    <row r="1021" customFormat="false" ht="12.75" hidden="false" customHeight="false" outlineLevel="0" collapsed="false">
      <c r="A1021" s="18"/>
      <c r="B1021" s="18"/>
      <c r="C1021" s="18"/>
      <c r="D1021" s="18"/>
      <c r="E1021" s="18"/>
      <c r="F1021" s="18"/>
      <c r="G1021" s="18"/>
      <c r="H1021" s="18"/>
      <c r="I1021" s="18"/>
      <c r="J1021" s="18"/>
      <c r="K1021" s="18"/>
      <c r="L1021" s="18"/>
      <c r="M1021" s="18"/>
      <c r="N1021" s="18"/>
      <c r="O1021" s="18"/>
      <c r="P1021" s="18"/>
      <c r="Q1021" s="18"/>
      <c r="R1021" s="18"/>
      <c r="S1021" s="18"/>
      <c r="T1021" s="18"/>
    </row>
    <row r="1022" customFormat="false" ht="12.75" hidden="false" customHeight="false" outlineLevel="0" collapsed="false">
      <c r="A1022" s="18"/>
      <c r="B1022" s="18"/>
      <c r="C1022" s="18"/>
      <c r="D1022" s="18"/>
      <c r="E1022" s="18"/>
      <c r="F1022" s="18"/>
      <c r="G1022" s="18"/>
      <c r="H1022" s="18"/>
      <c r="I1022" s="18"/>
      <c r="J1022" s="18"/>
      <c r="K1022" s="18"/>
      <c r="L1022" s="18"/>
      <c r="M1022" s="18"/>
      <c r="N1022" s="18"/>
      <c r="O1022" s="18"/>
      <c r="P1022" s="18"/>
      <c r="Q1022" s="18"/>
      <c r="R1022" s="18"/>
      <c r="S1022" s="18"/>
      <c r="T1022" s="18"/>
    </row>
    <row r="1023" customFormat="false" ht="12.75" hidden="false" customHeight="false" outlineLevel="0" collapsed="false">
      <c r="A1023" s="18"/>
      <c r="B1023" s="18"/>
      <c r="C1023" s="18"/>
      <c r="D1023" s="18"/>
      <c r="E1023" s="18"/>
      <c r="F1023" s="18"/>
      <c r="G1023" s="18"/>
      <c r="H1023" s="18"/>
      <c r="I1023" s="18"/>
      <c r="J1023" s="18"/>
      <c r="K1023" s="18"/>
      <c r="L1023" s="18"/>
      <c r="M1023" s="18"/>
      <c r="N1023" s="18"/>
      <c r="O1023" s="18"/>
      <c r="P1023" s="18"/>
      <c r="Q1023" s="18"/>
      <c r="R1023" s="18"/>
      <c r="S1023" s="18"/>
      <c r="T1023" s="18"/>
    </row>
    <row r="1024" customFormat="false" ht="12.75" hidden="false" customHeight="false" outlineLevel="0" collapsed="false">
      <c r="A1024" s="18"/>
      <c r="B1024" s="18"/>
      <c r="C1024" s="18"/>
      <c r="D1024" s="18"/>
      <c r="E1024" s="18"/>
      <c r="F1024" s="18"/>
      <c r="G1024" s="18"/>
      <c r="H1024" s="18"/>
      <c r="I1024" s="18"/>
      <c r="J1024" s="18"/>
      <c r="K1024" s="18"/>
      <c r="L1024" s="18"/>
      <c r="M1024" s="18"/>
      <c r="N1024" s="18"/>
      <c r="O1024" s="18"/>
      <c r="P1024" s="18"/>
      <c r="Q1024" s="18"/>
      <c r="R1024" s="18"/>
      <c r="S1024" s="18"/>
      <c r="T1024" s="18"/>
    </row>
    <row r="1025" customFormat="false" ht="12.75" hidden="false" customHeight="false" outlineLevel="0" collapsed="false">
      <c r="A1025" s="18"/>
      <c r="B1025" s="18"/>
      <c r="C1025" s="18"/>
      <c r="D1025" s="18"/>
      <c r="E1025" s="18"/>
      <c r="F1025" s="18"/>
      <c r="G1025" s="18"/>
      <c r="H1025" s="18"/>
      <c r="I1025" s="18"/>
      <c r="J1025" s="18"/>
      <c r="K1025" s="18"/>
      <c r="L1025" s="18"/>
      <c r="M1025" s="18"/>
      <c r="N1025" s="18"/>
      <c r="O1025" s="18"/>
      <c r="P1025" s="18"/>
      <c r="Q1025" s="18"/>
      <c r="R1025" s="18"/>
      <c r="S1025" s="18"/>
      <c r="T1025" s="18"/>
    </row>
    <row r="1026" customFormat="false" ht="12.75" hidden="false" customHeight="false" outlineLevel="0" collapsed="false">
      <c r="A1026" s="18"/>
      <c r="B1026" s="18"/>
      <c r="C1026" s="18"/>
      <c r="D1026" s="18"/>
      <c r="E1026" s="18"/>
      <c r="F1026" s="18"/>
      <c r="G1026" s="18"/>
      <c r="H1026" s="18"/>
      <c r="I1026" s="18"/>
      <c r="J1026" s="18"/>
      <c r="K1026" s="18"/>
      <c r="L1026" s="18"/>
      <c r="M1026" s="18"/>
      <c r="N1026" s="18"/>
      <c r="O1026" s="18"/>
      <c r="P1026" s="18"/>
      <c r="Q1026" s="18"/>
      <c r="R1026" s="18"/>
      <c r="S1026" s="18"/>
      <c r="T1026" s="18"/>
    </row>
    <row r="1027" customFormat="false" ht="12.75" hidden="false" customHeight="false" outlineLevel="0" collapsed="false">
      <c r="A1027" s="18"/>
      <c r="B1027" s="18"/>
      <c r="C1027" s="18"/>
      <c r="D1027" s="18"/>
      <c r="E1027" s="18"/>
      <c r="F1027" s="18"/>
      <c r="G1027" s="18"/>
      <c r="H1027" s="18"/>
      <c r="I1027" s="18"/>
      <c r="J1027" s="18"/>
      <c r="K1027" s="18"/>
      <c r="L1027" s="18"/>
      <c r="M1027" s="18"/>
      <c r="N1027" s="18"/>
      <c r="O1027" s="18"/>
      <c r="P1027" s="18"/>
      <c r="Q1027" s="18"/>
      <c r="R1027" s="18"/>
      <c r="S1027" s="18"/>
      <c r="T1027" s="18"/>
    </row>
  </sheetData>
  <autoFilter ref="A3:T401"/>
  <mergeCells count="3">
    <mergeCell ref="C1:E1"/>
    <mergeCell ref="A2:B2"/>
    <mergeCell ref="C2:E2"/>
  </mergeCells>
  <hyperlinks>
    <hyperlink ref="C2" r:id="rId1" display="http://www.thepenier-maserati-register.com/crbst_202.html"/>
  </hyperlink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S16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B5" activeCellId="0" sqref="B5"/>
    </sheetView>
  </sheetViews>
  <sheetFormatPr defaultColWidth="12.66015625" defaultRowHeight="12.75" zeroHeight="false" outlineLevelRow="0" outlineLevelCol="0"/>
  <cols>
    <col collapsed="false" customWidth="true" hidden="false" outlineLevel="0" max="1" min="1" style="0" width="15.13"/>
    <col collapsed="false" customWidth="true" hidden="false" outlineLevel="0" max="2" min="2" style="0" width="30.43"/>
    <col collapsed="false" customWidth="true" hidden="false" outlineLevel="0" max="19" min="3" style="0" width="15.13"/>
  </cols>
  <sheetData>
    <row r="1" customFormat="false" ht="30.75" hidden="false" customHeight="true" outlineLevel="0" collapsed="false">
      <c r="A1" s="35"/>
      <c r="B1" s="19" t="n">
        <f aca="false">SUM(F4:F364)</f>
        <v>145</v>
      </c>
      <c r="C1" s="20" t="s">
        <v>2</v>
      </c>
      <c r="D1" s="20"/>
      <c r="E1" s="20"/>
      <c r="F1" s="7"/>
    </row>
    <row r="2" customFormat="false" ht="12.75" hidden="false" customHeight="true" outlineLevel="0" collapsed="false">
      <c r="A2" s="21" t="s">
        <v>362</v>
      </c>
      <c r="B2" s="21"/>
      <c r="C2" s="22" t="s">
        <v>363</v>
      </c>
      <c r="D2" s="22"/>
      <c r="E2" s="22"/>
      <c r="F2" s="7"/>
    </row>
    <row r="3" customFormat="false" ht="12.75" hidden="false" customHeight="false" outlineLevel="0" collapsed="false">
      <c r="A3" s="23" t="s">
        <v>104</v>
      </c>
      <c r="B3" s="23" t="s">
        <v>105</v>
      </c>
      <c r="C3" s="24" t="s">
        <v>100</v>
      </c>
      <c r="D3" s="24" t="s">
        <v>106</v>
      </c>
      <c r="E3" s="24" t="s">
        <v>107</v>
      </c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4" customFormat="false" ht="12.75" hidden="false" customHeight="false" outlineLevel="0" collapsed="false">
      <c r="A4" s="18" t="n">
        <v>222</v>
      </c>
      <c r="B4" s="18" t="s">
        <v>364</v>
      </c>
      <c r="C4" s="26" t="n">
        <v>1983</v>
      </c>
      <c r="D4" s="18" t="s">
        <v>67</v>
      </c>
      <c r="E4" s="18" t="s">
        <v>78</v>
      </c>
      <c r="F4" s="18" t="n">
        <f aca="false">IF(B4&lt;&gt;"",1,0)</f>
        <v>1</v>
      </c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</row>
    <row r="5" customFormat="false" ht="12.75" hidden="false" customHeight="false" outlineLevel="0" collapsed="false">
      <c r="A5" s="18" t="n">
        <v>222</v>
      </c>
      <c r="B5" s="18" t="s">
        <v>365</v>
      </c>
      <c r="C5" s="26" t="n">
        <v>1984</v>
      </c>
      <c r="D5" s="18"/>
      <c r="E5" s="18" t="s">
        <v>69</v>
      </c>
      <c r="F5" s="18" t="n">
        <v>1</v>
      </c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</row>
    <row r="6" customFormat="false" ht="12.75" hidden="false" customHeight="false" outlineLevel="0" collapsed="false">
      <c r="A6" s="18" t="n">
        <v>222</v>
      </c>
      <c r="B6" s="18" t="s">
        <v>366</v>
      </c>
      <c r="C6" s="26" t="n">
        <v>1984</v>
      </c>
      <c r="D6" s="18" t="s">
        <v>67</v>
      </c>
      <c r="E6" s="18" t="s">
        <v>72</v>
      </c>
      <c r="F6" s="18" t="n">
        <f aca="false">IF(B4&lt;&gt;"",1,0)</f>
        <v>1</v>
      </c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</row>
    <row r="7" customFormat="false" ht="12.75" hidden="false" customHeight="false" outlineLevel="0" collapsed="false">
      <c r="A7" s="18" t="n">
        <v>222</v>
      </c>
      <c r="B7" s="18" t="s">
        <v>367</v>
      </c>
      <c r="C7" s="18" t="n">
        <v>1988</v>
      </c>
      <c r="D7" s="18" t="s">
        <v>112</v>
      </c>
      <c r="E7" s="18" t="s">
        <v>69</v>
      </c>
      <c r="F7" s="18" t="n">
        <v>1</v>
      </c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</row>
    <row r="8" customFormat="false" ht="12.75" hidden="false" customHeight="false" outlineLevel="0" collapsed="false">
      <c r="A8" s="18" t="n">
        <v>222</v>
      </c>
      <c r="B8" s="18" t="s">
        <v>368</v>
      </c>
      <c r="C8" s="18" t="n">
        <v>1989</v>
      </c>
      <c r="D8" s="18" t="s">
        <v>67</v>
      </c>
      <c r="E8" s="18" t="s">
        <v>78</v>
      </c>
      <c r="F8" s="18" t="n">
        <f aca="false">IF(B4&lt;&gt;"",1,0)</f>
        <v>1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</row>
    <row r="9" customFormat="false" ht="12.75" hidden="false" customHeight="false" outlineLevel="0" collapsed="false">
      <c r="A9" s="18" t="n">
        <v>222</v>
      </c>
      <c r="B9" s="18" t="s">
        <v>369</v>
      </c>
      <c r="C9" s="26" t="n">
        <v>1988</v>
      </c>
      <c r="D9" s="18" t="s">
        <v>67</v>
      </c>
      <c r="E9" s="18" t="s">
        <v>78</v>
      </c>
      <c r="F9" s="18" t="n">
        <f aca="false">IF(B9&lt;&gt;"",1,0)</f>
        <v>1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</row>
    <row r="10" customFormat="false" ht="12.75" hidden="false" customHeight="false" outlineLevel="0" collapsed="false">
      <c r="A10" s="18"/>
      <c r="B10" s="18" t="s">
        <v>265</v>
      </c>
      <c r="C10" s="18" t="n">
        <v>1988</v>
      </c>
      <c r="D10" s="18"/>
      <c r="E10" s="18" t="s">
        <v>234</v>
      </c>
      <c r="F10" s="18" t="n">
        <v>1</v>
      </c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</row>
    <row r="11" customFormat="false" ht="12.75" hidden="false" customHeight="false" outlineLevel="0" collapsed="false">
      <c r="A11" s="18" t="n">
        <v>222</v>
      </c>
      <c r="B11" s="18" t="s">
        <v>370</v>
      </c>
      <c r="C11" s="18" t="n">
        <v>1988</v>
      </c>
      <c r="D11" s="18" t="s">
        <v>160</v>
      </c>
      <c r="E11" s="18" t="s">
        <v>84</v>
      </c>
      <c r="F11" s="18" t="n">
        <f aca="false">IF(B11&lt;&gt;"",1,0)</f>
        <v>1</v>
      </c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</row>
    <row r="12" customFormat="false" ht="12.75" hidden="false" customHeight="false" outlineLevel="0" collapsed="false">
      <c r="A12" s="18" t="n">
        <v>222</v>
      </c>
      <c r="B12" s="18" t="s">
        <v>371</v>
      </c>
      <c r="C12" s="18" t="n">
        <v>1989</v>
      </c>
      <c r="D12" s="18" t="s">
        <v>162</v>
      </c>
      <c r="E12" s="18" t="s">
        <v>78</v>
      </c>
      <c r="F12" s="18" t="n">
        <f aca="false">IF(B12&lt;&gt;"",1,0)</f>
        <v>1</v>
      </c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</row>
    <row r="13" customFormat="false" ht="12.75" hidden="false" customHeight="false" outlineLevel="0" collapsed="false">
      <c r="A13" s="18" t="n">
        <v>222</v>
      </c>
      <c r="B13" s="18" t="s">
        <v>372</v>
      </c>
      <c r="C13" s="18" t="n">
        <v>1988</v>
      </c>
      <c r="D13" s="18" t="s">
        <v>160</v>
      </c>
      <c r="E13" s="18" t="s">
        <v>69</v>
      </c>
      <c r="F13" s="18" t="n">
        <f aca="false">IF(B13&lt;&gt;"",1,0)</f>
        <v>1</v>
      </c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</row>
    <row r="14" customFormat="false" ht="12.75" hidden="false" customHeight="false" outlineLevel="0" collapsed="false">
      <c r="A14" s="18" t="n">
        <v>222</v>
      </c>
      <c r="B14" s="18" t="s">
        <v>373</v>
      </c>
      <c r="C14" s="18" t="n">
        <v>1989</v>
      </c>
      <c r="D14" s="18" t="s">
        <v>374</v>
      </c>
      <c r="E14" s="18" t="s">
        <v>78</v>
      </c>
      <c r="F14" s="18" t="n">
        <f aca="false">IF(B14&lt;&gt;"",1,0)</f>
        <v>1</v>
      </c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</row>
    <row r="15" customFormat="false" ht="12.75" hidden="false" customHeight="false" outlineLevel="0" collapsed="false">
      <c r="A15" s="18" t="n">
        <v>222</v>
      </c>
      <c r="B15" s="18" t="s">
        <v>375</v>
      </c>
      <c r="C15" s="26" t="n">
        <v>1988</v>
      </c>
      <c r="D15" s="18" t="s">
        <v>110</v>
      </c>
      <c r="E15" s="18" t="s">
        <v>81</v>
      </c>
      <c r="F15" s="18" t="n">
        <f aca="false">IF(B15&lt;&gt;"",1,0)</f>
        <v>1</v>
      </c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</row>
    <row r="16" customFormat="false" ht="12.75" hidden="false" customHeight="false" outlineLevel="0" collapsed="false">
      <c r="A16" s="18" t="n">
        <v>222</v>
      </c>
      <c r="B16" s="18" t="s">
        <v>376</v>
      </c>
      <c r="C16" s="18" t="n">
        <v>1991</v>
      </c>
      <c r="D16" s="18" t="s">
        <v>67</v>
      </c>
      <c r="E16" s="18" t="s">
        <v>78</v>
      </c>
      <c r="F16" s="18" t="n">
        <f aca="false">IF(B16&lt;&gt;"",1,0)</f>
        <v>1</v>
      </c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</row>
    <row r="17" customFormat="false" ht="12.75" hidden="false" customHeight="false" outlineLevel="0" collapsed="false">
      <c r="A17" s="18" t="n">
        <v>222</v>
      </c>
      <c r="B17" s="18" t="s">
        <v>377</v>
      </c>
      <c r="C17" s="18" t="n">
        <v>1989</v>
      </c>
      <c r="D17" s="18" t="s">
        <v>378</v>
      </c>
      <c r="E17" s="18" t="s">
        <v>78</v>
      </c>
      <c r="F17" s="18" t="n">
        <f aca="false">IF(B17&lt;&gt;"",1,0)</f>
        <v>1</v>
      </c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</row>
    <row r="18" customFormat="false" ht="12.75" hidden="false" customHeight="false" outlineLevel="0" collapsed="false">
      <c r="A18" s="18" t="n">
        <v>222</v>
      </c>
      <c r="B18" s="18" t="s">
        <v>379</v>
      </c>
      <c r="C18" s="18" t="n">
        <v>1989</v>
      </c>
      <c r="D18" s="18" t="s">
        <v>175</v>
      </c>
      <c r="E18" s="18" t="s">
        <v>78</v>
      </c>
      <c r="F18" s="18" t="n">
        <f aca="false">IF(B18&lt;&gt;"",1,0)</f>
        <v>1</v>
      </c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</row>
    <row r="19" customFormat="false" ht="12.75" hidden="false" customHeight="false" outlineLevel="0" collapsed="false">
      <c r="A19" s="18" t="n">
        <v>222</v>
      </c>
      <c r="B19" s="18" t="s">
        <v>380</v>
      </c>
      <c r="C19" s="26" t="n">
        <v>1988</v>
      </c>
      <c r="D19" s="18" t="s">
        <v>67</v>
      </c>
      <c r="E19" s="18" t="s">
        <v>84</v>
      </c>
      <c r="F19" s="18" t="n">
        <f aca="false">IF(B19&lt;&gt;"",1,0)</f>
        <v>1</v>
      </c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</row>
    <row r="20" customFormat="false" ht="12.75" hidden="false" customHeight="false" outlineLevel="0" collapsed="false">
      <c r="A20" s="18" t="n">
        <v>222</v>
      </c>
      <c r="B20" s="18" t="s">
        <v>381</v>
      </c>
      <c r="C20" s="18" t="n">
        <v>1988</v>
      </c>
      <c r="D20" s="18" t="s">
        <v>162</v>
      </c>
      <c r="E20" s="18" t="s">
        <v>84</v>
      </c>
      <c r="F20" s="18" t="n">
        <f aca="false">IF(B20&lt;&gt;"",1,0)</f>
        <v>1</v>
      </c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</row>
    <row r="21" customFormat="false" ht="12.75" hidden="false" customHeight="false" outlineLevel="0" collapsed="false">
      <c r="A21" s="18" t="n">
        <v>222</v>
      </c>
      <c r="B21" s="18" t="s">
        <v>382</v>
      </c>
      <c r="C21" s="18" t="n">
        <v>1987</v>
      </c>
      <c r="D21" s="18" t="s">
        <v>67</v>
      </c>
      <c r="E21" s="18" t="s">
        <v>99</v>
      </c>
      <c r="F21" s="18" t="n">
        <f aca="false">IF(B21&lt;&gt;"",1,0)</f>
        <v>1</v>
      </c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</row>
    <row r="22" customFormat="false" ht="12.75" hidden="false" customHeight="false" outlineLevel="0" collapsed="false">
      <c r="A22" s="18" t="n">
        <v>222</v>
      </c>
      <c r="B22" s="18" t="s">
        <v>383</v>
      </c>
      <c r="C22" s="18" t="n">
        <v>1989</v>
      </c>
      <c r="D22" s="18" t="s">
        <v>67</v>
      </c>
      <c r="E22" s="18" t="s">
        <v>78</v>
      </c>
      <c r="F22" s="18" t="n">
        <f aca="false">IF(B22&lt;&gt;"",1,0)</f>
        <v>1</v>
      </c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</row>
    <row r="23" customFormat="false" ht="12.75" hidden="false" customHeight="false" outlineLevel="0" collapsed="false">
      <c r="A23" s="18" t="n">
        <v>222</v>
      </c>
      <c r="B23" s="18" t="s">
        <v>384</v>
      </c>
      <c r="C23" s="18" t="n">
        <v>1988</v>
      </c>
      <c r="D23" s="18" t="s">
        <v>162</v>
      </c>
      <c r="E23" s="18" t="s">
        <v>78</v>
      </c>
      <c r="F23" s="18" t="n">
        <f aca="false">IF(B23&lt;&gt;"",1,0)</f>
        <v>1</v>
      </c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</row>
    <row r="24" customFormat="false" ht="12.75" hidden="false" customHeight="false" outlineLevel="0" collapsed="false">
      <c r="A24" s="18" t="n">
        <v>222</v>
      </c>
      <c r="B24" s="18" t="s">
        <v>385</v>
      </c>
      <c r="C24" s="18" t="n">
        <v>1988</v>
      </c>
      <c r="D24" s="18" t="s">
        <v>175</v>
      </c>
      <c r="E24" s="18" t="s">
        <v>84</v>
      </c>
      <c r="F24" s="18" t="n">
        <f aca="false">IF(B24&lt;&gt;"",1,0)</f>
        <v>1</v>
      </c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</row>
    <row r="25" customFormat="false" ht="12.75" hidden="false" customHeight="false" outlineLevel="0" collapsed="false">
      <c r="A25" s="18" t="n">
        <v>222</v>
      </c>
      <c r="B25" s="18" t="s">
        <v>386</v>
      </c>
      <c r="C25" s="18" t="n">
        <v>1990</v>
      </c>
      <c r="D25" s="18" t="s">
        <v>110</v>
      </c>
      <c r="E25" s="18" t="s">
        <v>78</v>
      </c>
      <c r="F25" s="18" t="n">
        <f aca="false">IF(B25&lt;&gt;"",1,0)</f>
        <v>1</v>
      </c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</row>
    <row r="26" customFormat="false" ht="12.75" hidden="false" customHeight="false" outlineLevel="0" collapsed="false">
      <c r="A26" s="18" t="s">
        <v>15</v>
      </c>
      <c r="B26" s="18" t="s">
        <v>387</v>
      </c>
      <c r="C26" s="26" t="n">
        <v>1989</v>
      </c>
      <c r="D26" s="18" t="s">
        <v>67</v>
      </c>
      <c r="E26" s="18" t="s">
        <v>78</v>
      </c>
      <c r="F26" s="18" t="n">
        <f aca="false">IF(B26&lt;&gt;"",1,0)</f>
        <v>1</v>
      </c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</row>
    <row r="27" customFormat="false" ht="12.75" hidden="false" customHeight="false" outlineLevel="0" collapsed="false">
      <c r="A27" s="18" t="n">
        <v>224</v>
      </c>
      <c r="B27" s="18" t="s">
        <v>388</v>
      </c>
      <c r="C27" s="18" t="n">
        <v>1989</v>
      </c>
      <c r="D27" s="18" t="s">
        <v>110</v>
      </c>
      <c r="E27" s="18" t="s">
        <v>81</v>
      </c>
      <c r="F27" s="18" t="n">
        <f aca="false">IF(B27&lt;&gt;"",1,0)</f>
        <v>1</v>
      </c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</row>
    <row r="28" customFormat="false" ht="12.75" hidden="false" customHeight="false" outlineLevel="0" collapsed="false">
      <c r="A28" s="18" t="s">
        <v>15</v>
      </c>
      <c r="B28" s="30" t="s">
        <v>389</v>
      </c>
      <c r="C28" s="18" t="n">
        <v>1989</v>
      </c>
      <c r="D28" s="18" t="s">
        <v>162</v>
      </c>
      <c r="E28" s="18" t="s">
        <v>234</v>
      </c>
      <c r="F28" s="18" t="n">
        <v>1</v>
      </c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</row>
    <row r="29" customFormat="false" ht="12.75" hidden="false" customHeight="false" outlineLevel="0" collapsed="false">
      <c r="A29" s="18" t="n">
        <v>224</v>
      </c>
      <c r="B29" s="18" t="s">
        <v>390</v>
      </c>
      <c r="C29" s="18" t="n">
        <v>1989</v>
      </c>
      <c r="D29" s="18" t="s">
        <v>67</v>
      </c>
      <c r="E29" s="18" t="s">
        <v>69</v>
      </c>
      <c r="F29" s="18" t="n">
        <f aca="false">IF(B29&lt;&gt;"",1,0)</f>
        <v>1</v>
      </c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</row>
    <row r="30" customFormat="false" ht="12.75" hidden="false" customHeight="false" outlineLevel="0" collapsed="false">
      <c r="A30" s="18" t="n">
        <v>224</v>
      </c>
      <c r="B30" s="18" t="s">
        <v>391</v>
      </c>
      <c r="C30" s="26" t="n">
        <v>1989</v>
      </c>
      <c r="D30" s="18" t="s">
        <v>162</v>
      </c>
      <c r="E30" s="18" t="s">
        <v>81</v>
      </c>
      <c r="F30" s="18" t="n">
        <f aca="false">IF(B30&lt;&gt;"",1,0)</f>
        <v>1</v>
      </c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</row>
    <row r="31" customFormat="false" ht="12.75" hidden="false" customHeight="false" outlineLevel="0" collapsed="false">
      <c r="A31" s="18" t="s">
        <v>15</v>
      </c>
      <c r="B31" s="18" t="s">
        <v>392</v>
      </c>
      <c r="C31" s="18" t="n">
        <v>1989</v>
      </c>
      <c r="D31" s="18" t="s">
        <v>162</v>
      </c>
      <c r="E31" s="18" t="s">
        <v>94</v>
      </c>
      <c r="F31" s="18" t="n">
        <f aca="false">IF(B31&lt;&gt;"",1,0)</f>
        <v>1</v>
      </c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customFormat="false" ht="12.75" hidden="false" customHeight="false" outlineLevel="0" collapsed="false">
      <c r="A32" s="18" t="s">
        <v>393</v>
      </c>
      <c r="B32" s="18" t="s">
        <v>394</v>
      </c>
      <c r="C32" s="18" t="n">
        <v>1991</v>
      </c>
      <c r="D32" s="18"/>
      <c r="E32" s="18" t="s">
        <v>85</v>
      </c>
      <c r="F32" s="18" t="n">
        <v>1</v>
      </c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</row>
    <row r="33" customFormat="false" ht="12.75" hidden="false" customHeight="false" outlineLevel="0" collapsed="false">
      <c r="A33" s="18" t="n">
        <v>224</v>
      </c>
      <c r="B33" s="18" t="s">
        <v>395</v>
      </c>
      <c r="C33" s="18" t="n">
        <v>1990</v>
      </c>
      <c r="D33" s="18" t="s">
        <v>396</v>
      </c>
      <c r="E33" s="18" t="s">
        <v>81</v>
      </c>
      <c r="F33" s="18" t="n">
        <f aca="false">IF(B33&lt;&gt;"",1,0)</f>
        <v>1</v>
      </c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customFormat="false" ht="12.75" hidden="false" customHeight="false" outlineLevel="0" collapsed="false">
      <c r="A34" s="18" t="n">
        <v>224</v>
      </c>
      <c r="B34" s="18" t="s">
        <v>397</v>
      </c>
      <c r="C34" s="18" t="n">
        <v>1989</v>
      </c>
      <c r="D34" s="18" t="s">
        <v>67</v>
      </c>
      <c r="E34" s="18" t="s">
        <v>78</v>
      </c>
      <c r="F34" s="18" t="n">
        <f aca="false">IF(B34&lt;&gt;"",1,0)</f>
        <v>1</v>
      </c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customFormat="false" ht="12.75" hidden="false" customHeight="false" outlineLevel="0" collapsed="false">
      <c r="A35" s="18" t="n">
        <v>224</v>
      </c>
      <c r="B35" s="18" t="s">
        <v>398</v>
      </c>
      <c r="C35" s="18" t="n">
        <v>1989</v>
      </c>
      <c r="D35" s="18" t="s">
        <v>396</v>
      </c>
      <c r="E35" s="18" t="s">
        <v>78</v>
      </c>
      <c r="F35" s="18" t="n">
        <f aca="false">IF(B35&lt;&gt;"",1,0)</f>
        <v>1</v>
      </c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customFormat="false" ht="12.75" hidden="false" customHeight="false" outlineLevel="0" collapsed="false">
      <c r="A36" s="18" t="n">
        <v>224</v>
      </c>
      <c r="B36" s="18" t="s">
        <v>399</v>
      </c>
      <c r="C36" s="18" t="n">
        <v>1990</v>
      </c>
      <c r="D36" s="18" t="s">
        <v>396</v>
      </c>
      <c r="E36" s="18" t="s">
        <v>78</v>
      </c>
      <c r="F36" s="18" t="n">
        <f aca="false">IF(B36&lt;&gt;"",1,0)</f>
        <v>1</v>
      </c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customFormat="false" ht="12.75" hidden="false" customHeight="false" outlineLevel="0" collapsed="false">
      <c r="A37" s="18" t="n">
        <v>224</v>
      </c>
      <c r="B37" s="18" t="s">
        <v>400</v>
      </c>
      <c r="C37" s="18" t="n">
        <v>1989</v>
      </c>
      <c r="D37" s="18" t="s">
        <v>219</v>
      </c>
      <c r="E37" s="18" t="s">
        <v>72</v>
      </c>
      <c r="F37" s="18" t="n">
        <v>1</v>
      </c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customFormat="false" ht="12.75" hidden="false" customHeight="false" outlineLevel="0" collapsed="false">
      <c r="A38" s="18" t="s">
        <v>15</v>
      </c>
      <c r="B38" s="18" t="s">
        <v>401</v>
      </c>
      <c r="C38" s="18" t="n">
        <v>1989</v>
      </c>
      <c r="D38" s="18" t="s">
        <v>396</v>
      </c>
      <c r="E38" s="18" t="s">
        <v>69</v>
      </c>
      <c r="F38" s="18" t="n">
        <f aca="false">IF(B38&lt;&gt;"",1,0)</f>
        <v>1</v>
      </c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customFormat="false" ht="12.75" hidden="false" customHeight="false" outlineLevel="0" collapsed="false">
      <c r="A39" s="18" t="n">
        <v>222</v>
      </c>
      <c r="B39" s="18" t="s">
        <v>402</v>
      </c>
      <c r="C39" s="18" t="n">
        <v>1989</v>
      </c>
      <c r="D39" s="18" t="s">
        <v>67</v>
      </c>
      <c r="E39" s="18" t="s">
        <v>78</v>
      </c>
      <c r="F39" s="18" t="n">
        <f aca="false">IF(B39&lt;&gt;"",1,0)</f>
        <v>1</v>
      </c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customFormat="false" ht="12.75" hidden="false" customHeight="false" outlineLevel="0" collapsed="false">
      <c r="A40" s="18" t="n">
        <v>224</v>
      </c>
      <c r="B40" s="18" t="s">
        <v>403</v>
      </c>
      <c r="C40" s="18" t="n">
        <v>1989</v>
      </c>
      <c r="D40" s="18" t="s">
        <v>404</v>
      </c>
      <c r="E40" s="18" t="s">
        <v>81</v>
      </c>
      <c r="F40" s="18" t="n">
        <f aca="false">IF(B40&lt;&gt;"",1,0)</f>
        <v>1</v>
      </c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customFormat="false" ht="12.75" hidden="false" customHeight="false" outlineLevel="0" collapsed="false">
      <c r="A41" s="18" t="n">
        <v>224</v>
      </c>
      <c r="B41" s="18" t="s">
        <v>405</v>
      </c>
      <c r="C41" s="18" t="n">
        <v>1989</v>
      </c>
      <c r="D41" s="18" t="s">
        <v>396</v>
      </c>
      <c r="E41" s="18" t="s">
        <v>81</v>
      </c>
      <c r="F41" s="18" t="n">
        <f aca="false">IF(B41&lt;&gt;"",1,0)</f>
        <v>1</v>
      </c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customFormat="false" ht="12.75" hidden="false" customHeight="false" outlineLevel="0" collapsed="false">
      <c r="A42" s="18" t="n">
        <v>222</v>
      </c>
      <c r="B42" s="18" t="s">
        <v>406</v>
      </c>
      <c r="C42" s="33" t="n">
        <v>1990</v>
      </c>
      <c r="D42" s="18" t="s">
        <v>128</v>
      </c>
      <c r="E42" s="18" t="s">
        <v>81</v>
      </c>
      <c r="F42" s="18" t="n">
        <v>1</v>
      </c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customFormat="false" ht="12.75" hidden="false" customHeight="false" outlineLevel="0" collapsed="false">
      <c r="A43" s="18" t="n">
        <v>224</v>
      </c>
      <c r="B43" s="18" t="s">
        <v>407</v>
      </c>
      <c r="C43" s="26" t="n">
        <v>1989</v>
      </c>
      <c r="D43" s="18"/>
      <c r="E43" s="18" t="s">
        <v>84</v>
      </c>
      <c r="F43" s="18" t="n">
        <v>1</v>
      </c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customFormat="false" ht="12.75" hidden="false" customHeight="false" outlineLevel="0" collapsed="false">
      <c r="A44" s="18" t="n">
        <v>224</v>
      </c>
      <c r="B44" s="18" t="s">
        <v>408</v>
      </c>
      <c r="C44" s="26" t="n">
        <v>1989</v>
      </c>
      <c r="D44" s="18" t="s">
        <v>396</v>
      </c>
      <c r="E44" s="18" t="s">
        <v>84</v>
      </c>
      <c r="F44" s="18" t="n">
        <f aca="false">IF(B44&lt;&gt;"",1,0)</f>
        <v>1</v>
      </c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customFormat="false" ht="12.75" hidden="false" customHeight="false" outlineLevel="0" collapsed="false">
      <c r="A45" s="18" t="n">
        <v>224</v>
      </c>
      <c r="B45" s="18" t="s">
        <v>409</v>
      </c>
      <c r="C45" s="18" t="n">
        <v>1990</v>
      </c>
      <c r="D45" s="18" t="s">
        <v>162</v>
      </c>
      <c r="E45" s="18" t="s">
        <v>81</v>
      </c>
      <c r="F45" s="18" t="n">
        <f aca="false">IF(B45&lt;&gt;"",1,0)</f>
        <v>1</v>
      </c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customFormat="false" ht="12.75" hidden="false" customHeight="false" outlineLevel="0" collapsed="false">
      <c r="A46" s="18" t="s">
        <v>15</v>
      </c>
      <c r="B46" s="18" t="s">
        <v>410</v>
      </c>
      <c r="C46" s="18" t="n">
        <v>1991</v>
      </c>
      <c r="D46" s="18" t="s">
        <v>162</v>
      </c>
      <c r="E46" s="18" t="s">
        <v>94</v>
      </c>
      <c r="F46" s="18" t="n">
        <f aca="false">IF(B46&lt;&gt;"",1,0)</f>
        <v>1</v>
      </c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customFormat="false" ht="12.75" hidden="false" customHeight="false" outlineLevel="0" collapsed="false">
      <c r="A47" s="18" t="n">
        <v>224</v>
      </c>
      <c r="B47" s="18" t="s">
        <v>411</v>
      </c>
      <c r="C47" s="18" t="n">
        <v>1991</v>
      </c>
      <c r="D47" s="18" t="s">
        <v>396</v>
      </c>
      <c r="E47" s="18" t="s">
        <v>72</v>
      </c>
      <c r="F47" s="18" t="n">
        <f aca="false">IF(B47&lt;&gt;"",1,0)</f>
        <v>1</v>
      </c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customFormat="false" ht="12.75" hidden="false" customHeight="false" outlineLevel="0" collapsed="false">
      <c r="A48" s="18" t="n">
        <v>224</v>
      </c>
      <c r="B48" s="18" t="s">
        <v>412</v>
      </c>
      <c r="C48" s="18" t="n">
        <v>1990</v>
      </c>
      <c r="D48" s="18" t="s">
        <v>396</v>
      </c>
      <c r="E48" s="18" t="s">
        <v>88</v>
      </c>
      <c r="F48" s="18" t="n">
        <f aca="false">IF(B48&lt;&gt;"",1,0)</f>
        <v>1</v>
      </c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customFormat="false" ht="12.75" hidden="false" customHeight="false" outlineLevel="0" collapsed="false">
      <c r="A49" s="18" t="s">
        <v>15</v>
      </c>
      <c r="B49" s="18" t="s">
        <v>413</v>
      </c>
      <c r="C49" s="18" t="n">
        <v>1990</v>
      </c>
      <c r="D49" s="18" t="s">
        <v>67</v>
      </c>
      <c r="E49" s="18" t="s">
        <v>78</v>
      </c>
      <c r="F49" s="18" t="n">
        <f aca="false">IF(B49&lt;&gt;"",1,0)</f>
        <v>1</v>
      </c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customFormat="false" ht="12.75" hidden="false" customHeight="false" outlineLevel="0" collapsed="false">
      <c r="A50" s="18" t="n">
        <v>224</v>
      </c>
      <c r="B50" s="18" t="s">
        <v>414</v>
      </c>
      <c r="C50" s="18" t="n">
        <v>1990</v>
      </c>
      <c r="D50" s="18" t="s">
        <v>396</v>
      </c>
      <c r="E50" s="18" t="s">
        <v>81</v>
      </c>
      <c r="F50" s="18" t="n">
        <f aca="false">IF(B50&lt;&gt;"",1,0)</f>
        <v>1</v>
      </c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customFormat="false" ht="12.75" hidden="false" customHeight="false" outlineLevel="0" collapsed="false">
      <c r="A51" s="18" t="n">
        <v>224</v>
      </c>
      <c r="B51" s="18" t="s">
        <v>415</v>
      </c>
      <c r="C51" s="18" t="n">
        <v>1989</v>
      </c>
      <c r="D51" s="18" t="s">
        <v>67</v>
      </c>
      <c r="E51" s="18" t="s">
        <v>72</v>
      </c>
      <c r="F51" s="18" t="n">
        <f aca="false">IF(B51&lt;&gt;"",1,0)</f>
        <v>1</v>
      </c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customFormat="false" ht="12.75" hidden="false" customHeight="false" outlineLevel="0" collapsed="false">
      <c r="A52" s="18" t="n">
        <v>224</v>
      </c>
      <c r="B52" s="18" t="s">
        <v>416</v>
      </c>
      <c r="C52" s="18" t="n">
        <v>1990</v>
      </c>
      <c r="D52" s="18" t="s">
        <v>162</v>
      </c>
      <c r="E52" s="18" t="s">
        <v>84</v>
      </c>
      <c r="F52" s="18" t="n">
        <f aca="false">IF(B52&lt;&gt;"",1,0)</f>
        <v>1</v>
      </c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customFormat="false" ht="12.75" hidden="false" customHeight="false" outlineLevel="0" collapsed="false">
      <c r="A53" s="18" t="n">
        <v>224</v>
      </c>
      <c r="B53" s="18" t="s">
        <v>417</v>
      </c>
      <c r="C53" s="18" t="n">
        <v>1990</v>
      </c>
      <c r="D53" s="18" t="s">
        <v>396</v>
      </c>
      <c r="E53" s="18" t="s">
        <v>81</v>
      </c>
      <c r="F53" s="18" t="n">
        <f aca="false">IF(B53&lt;&gt;"",1,0)</f>
        <v>1</v>
      </c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customFormat="false" ht="12.75" hidden="false" customHeight="false" outlineLevel="0" collapsed="false">
      <c r="A54" s="18" t="n">
        <v>224</v>
      </c>
      <c r="B54" s="18" t="s">
        <v>418</v>
      </c>
      <c r="C54" s="18" t="n">
        <v>1990</v>
      </c>
      <c r="D54" s="18" t="s">
        <v>419</v>
      </c>
      <c r="E54" s="18" t="s">
        <v>78</v>
      </c>
      <c r="F54" s="18" t="n">
        <f aca="false">IF(B54&lt;&gt;"",1,0)</f>
        <v>1</v>
      </c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customFormat="false" ht="12.75" hidden="false" customHeight="false" outlineLevel="0" collapsed="false">
      <c r="A55" s="18" t="s">
        <v>17</v>
      </c>
      <c r="B55" s="18" t="s">
        <v>420</v>
      </c>
      <c r="C55" s="18" t="n">
        <v>1990</v>
      </c>
      <c r="D55" s="18" t="s">
        <v>67</v>
      </c>
      <c r="E55" s="18" t="s">
        <v>72</v>
      </c>
      <c r="F55" s="18" t="n">
        <f aca="false">IF(B55&lt;&gt;"",1,0)</f>
        <v>1</v>
      </c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customFormat="false" ht="12.75" hidden="false" customHeight="false" outlineLevel="0" collapsed="false">
      <c r="A56" s="18" t="s">
        <v>15</v>
      </c>
      <c r="B56" s="18" t="s">
        <v>421</v>
      </c>
      <c r="C56" s="18" t="n">
        <v>1989</v>
      </c>
      <c r="D56" s="18" t="s">
        <v>67</v>
      </c>
      <c r="E56" s="18" t="s">
        <v>72</v>
      </c>
      <c r="F56" s="18" t="n">
        <f aca="false">IF(B56&lt;&gt;"",1,0)</f>
        <v>1</v>
      </c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customFormat="false" ht="12.75" hidden="false" customHeight="false" outlineLevel="0" collapsed="false">
      <c r="A57" s="18" t="n">
        <v>224</v>
      </c>
      <c r="B57" s="18" t="s">
        <v>422</v>
      </c>
      <c r="C57" s="18" t="n">
        <v>1991</v>
      </c>
      <c r="D57" s="18" t="s">
        <v>110</v>
      </c>
      <c r="E57" s="18" t="s">
        <v>78</v>
      </c>
      <c r="F57" s="18" t="n">
        <f aca="false">IF(B57&lt;&gt;"",1,0)</f>
        <v>1</v>
      </c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customFormat="false" ht="12.75" hidden="false" customHeight="false" outlineLevel="0" collapsed="false">
      <c r="A58" s="18" t="n">
        <v>224</v>
      </c>
      <c r="B58" s="18" t="s">
        <v>423</v>
      </c>
      <c r="C58" s="18" t="n">
        <v>1990</v>
      </c>
      <c r="D58" s="18" t="s">
        <v>424</v>
      </c>
      <c r="E58" s="18" t="s">
        <v>78</v>
      </c>
      <c r="F58" s="18" t="n">
        <f aca="false">IF(B58&lt;&gt;"",1,0)</f>
        <v>1</v>
      </c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</row>
    <row r="59" customFormat="false" ht="12.75" hidden="false" customHeight="false" outlineLevel="0" collapsed="false">
      <c r="A59" s="18" t="s">
        <v>15</v>
      </c>
      <c r="B59" s="18" t="s">
        <v>425</v>
      </c>
      <c r="C59" s="18" t="n">
        <v>1989</v>
      </c>
      <c r="D59" s="18" t="s">
        <v>110</v>
      </c>
      <c r="E59" s="18" t="s">
        <v>70</v>
      </c>
      <c r="F59" s="18" t="n">
        <f aca="false">IF(B59&lt;&gt;"",1,0)</f>
        <v>1</v>
      </c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</row>
    <row r="60" customFormat="false" ht="12.75" hidden="false" customHeight="false" outlineLevel="0" collapsed="false">
      <c r="A60" s="18" t="s">
        <v>15</v>
      </c>
      <c r="B60" s="18" t="s">
        <v>426</v>
      </c>
      <c r="C60" s="18" t="n">
        <v>1989</v>
      </c>
      <c r="D60" s="18" t="s">
        <v>67</v>
      </c>
      <c r="E60" s="18" t="s">
        <v>97</v>
      </c>
      <c r="F60" s="18" t="n">
        <f aca="false">IF(B60&lt;&gt;"",1,0)</f>
        <v>1</v>
      </c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</row>
    <row r="61" customFormat="false" ht="12.75" hidden="false" customHeight="false" outlineLevel="0" collapsed="false">
      <c r="A61" s="18" t="s">
        <v>15</v>
      </c>
      <c r="B61" s="18" t="s">
        <v>427</v>
      </c>
      <c r="C61" s="18" t="n">
        <v>1990</v>
      </c>
      <c r="D61" s="18" t="s">
        <v>67</v>
      </c>
      <c r="E61" s="18" t="s">
        <v>97</v>
      </c>
      <c r="F61" s="18" t="n">
        <f aca="false">IF(B61&lt;&gt;"",1,0)</f>
        <v>1</v>
      </c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</row>
    <row r="62" customFormat="false" ht="12.75" hidden="false" customHeight="false" outlineLevel="0" collapsed="false">
      <c r="A62" s="18" t="n">
        <v>222</v>
      </c>
      <c r="B62" s="18" t="s">
        <v>428</v>
      </c>
      <c r="C62" s="18" t="n">
        <v>1990</v>
      </c>
      <c r="D62" s="18"/>
      <c r="E62" s="18" t="s">
        <v>85</v>
      </c>
      <c r="F62" s="18" t="n">
        <v>1</v>
      </c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</row>
    <row r="63" customFormat="false" ht="12.75" hidden="false" customHeight="false" outlineLevel="0" collapsed="false">
      <c r="A63" s="18" t="n">
        <v>224</v>
      </c>
      <c r="B63" s="18" t="s">
        <v>429</v>
      </c>
      <c r="C63" s="18" t="n">
        <v>1990</v>
      </c>
      <c r="D63" s="18" t="s">
        <v>67</v>
      </c>
      <c r="E63" s="18" t="s">
        <v>81</v>
      </c>
      <c r="F63" s="18" t="n">
        <f aca="false">IF(B63&lt;&gt;"",1,0)</f>
        <v>1</v>
      </c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</row>
    <row r="64" customFormat="false" ht="12.75" hidden="false" customHeight="false" outlineLevel="0" collapsed="false">
      <c r="A64" s="18" t="s">
        <v>14</v>
      </c>
      <c r="B64" s="18" t="s">
        <v>430</v>
      </c>
      <c r="C64" s="18" t="n">
        <v>1990</v>
      </c>
      <c r="D64" s="18" t="s">
        <v>162</v>
      </c>
      <c r="E64" s="18" t="s">
        <v>78</v>
      </c>
      <c r="F64" s="18" t="n">
        <f aca="false">IF(B64&lt;&gt;"",1,0)</f>
        <v>1</v>
      </c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</row>
    <row r="65" customFormat="false" ht="12.75" hidden="false" customHeight="false" outlineLevel="0" collapsed="false">
      <c r="A65" s="18" t="s">
        <v>15</v>
      </c>
      <c r="B65" s="18" t="s">
        <v>431</v>
      </c>
      <c r="C65" s="18" t="n">
        <v>1992</v>
      </c>
      <c r="D65" s="18" t="s">
        <v>67</v>
      </c>
      <c r="E65" s="18" t="s">
        <v>67</v>
      </c>
      <c r="F65" s="18" t="n">
        <f aca="false">IF(B65&lt;&gt;"",1,0)</f>
        <v>1</v>
      </c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</row>
    <row r="66" customFormat="false" ht="12.75" hidden="false" customHeight="false" outlineLevel="0" collapsed="false">
      <c r="A66" s="18" t="s">
        <v>15</v>
      </c>
      <c r="B66" s="18" t="s">
        <v>431</v>
      </c>
      <c r="C66" s="18" t="n">
        <v>1992</v>
      </c>
      <c r="D66" s="18" t="s">
        <v>67</v>
      </c>
      <c r="E66" s="18" t="s">
        <v>94</v>
      </c>
      <c r="F66" s="18" t="n">
        <f aca="false">IF(B66&lt;&gt;"",1,0)</f>
        <v>1</v>
      </c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</row>
    <row r="67" customFormat="false" ht="12.75" hidden="false" customHeight="false" outlineLevel="0" collapsed="false">
      <c r="A67" s="18" t="n">
        <v>224</v>
      </c>
      <c r="B67" s="18" t="s">
        <v>432</v>
      </c>
      <c r="C67" s="18" t="n">
        <v>1990</v>
      </c>
      <c r="D67" s="18" t="s">
        <v>162</v>
      </c>
      <c r="E67" s="18" t="s">
        <v>78</v>
      </c>
      <c r="F67" s="18" t="n">
        <f aca="false">IF(B67&lt;&gt;"",1,0)</f>
        <v>1</v>
      </c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</row>
    <row r="68" customFormat="false" ht="12.75" hidden="false" customHeight="false" outlineLevel="0" collapsed="false">
      <c r="A68" s="18" t="n">
        <v>224</v>
      </c>
      <c r="B68" s="30" t="s">
        <v>433</v>
      </c>
      <c r="C68" s="18" t="n">
        <v>1991</v>
      </c>
      <c r="D68" s="18" t="s">
        <v>162</v>
      </c>
      <c r="E68" s="18" t="s">
        <v>78</v>
      </c>
      <c r="F68" s="18" t="n">
        <v>1</v>
      </c>
      <c r="G68" s="27" t="str">
        <f aca="false">HYPERLINK("http://www.maseratitude.com/viewtopic.php?f=11&amp;t=281&amp;p=90538#p90538","*")</f>
        <v>*</v>
      </c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</row>
    <row r="69" customFormat="false" ht="12.75" hidden="false" customHeight="false" outlineLevel="0" collapsed="false">
      <c r="A69" s="18" t="n">
        <v>224</v>
      </c>
      <c r="B69" s="29" t="s">
        <v>434</v>
      </c>
      <c r="C69" s="18" t="n">
        <v>1992</v>
      </c>
      <c r="D69" s="18" t="s">
        <v>396</v>
      </c>
      <c r="E69" s="18" t="s">
        <v>78</v>
      </c>
      <c r="F69" s="18" t="n">
        <f aca="false">IF(B69&lt;&gt;"",1,0)</f>
        <v>1</v>
      </c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</row>
    <row r="70" customFormat="false" ht="12.75" hidden="false" customHeight="false" outlineLevel="0" collapsed="false">
      <c r="A70" s="18" t="n">
        <v>224</v>
      </c>
      <c r="B70" s="18" t="s">
        <v>435</v>
      </c>
      <c r="C70" s="18" t="n">
        <v>1990</v>
      </c>
      <c r="D70" s="18" t="s">
        <v>162</v>
      </c>
      <c r="E70" s="18" t="s">
        <v>84</v>
      </c>
      <c r="F70" s="18" t="n">
        <f aca="false">IF(B70&lt;&gt;"",1,0)</f>
        <v>1</v>
      </c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</row>
    <row r="71" customFormat="false" ht="12.75" hidden="false" customHeight="false" outlineLevel="0" collapsed="false">
      <c r="A71" s="18" t="n">
        <v>224</v>
      </c>
      <c r="B71" s="18" t="s">
        <v>436</v>
      </c>
      <c r="C71" s="18" t="n">
        <v>1989</v>
      </c>
      <c r="D71" s="18" t="s">
        <v>396</v>
      </c>
      <c r="E71" s="18" t="s">
        <v>91</v>
      </c>
      <c r="F71" s="18" t="n">
        <f aca="false">IF(B71&lt;&gt;"",1,0)</f>
        <v>1</v>
      </c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</row>
    <row r="72" customFormat="false" ht="12.75" hidden="false" customHeight="false" outlineLevel="0" collapsed="false">
      <c r="A72" s="18" t="n">
        <v>224</v>
      </c>
      <c r="B72" s="18" t="s">
        <v>437</v>
      </c>
      <c r="C72" s="18" t="n">
        <v>1993</v>
      </c>
      <c r="D72" s="18" t="s">
        <v>162</v>
      </c>
      <c r="E72" s="18" t="s">
        <v>69</v>
      </c>
      <c r="F72" s="18" t="n">
        <f aca="false">IF(B72&lt;&gt;"",1,0)</f>
        <v>1</v>
      </c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</row>
    <row r="73" customFormat="false" ht="12.75" hidden="false" customHeight="false" outlineLevel="0" collapsed="false">
      <c r="A73" s="18" t="n">
        <v>224</v>
      </c>
      <c r="B73" s="18" t="s">
        <v>438</v>
      </c>
      <c r="C73" s="31" t="n">
        <v>1990</v>
      </c>
      <c r="D73" s="18" t="s">
        <v>219</v>
      </c>
      <c r="E73" s="18" t="s">
        <v>84</v>
      </c>
      <c r="F73" s="18" t="n">
        <v>1</v>
      </c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</row>
    <row r="74" customFormat="false" ht="12.75" hidden="false" customHeight="false" outlineLevel="0" collapsed="false">
      <c r="A74" s="18" t="n">
        <v>222</v>
      </c>
      <c r="B74" s="18" t="s">
        <v>439</v>
      </c>
      <c r="C74" s="31" t="n">
        <v>1990</v>
      </c>
      <c r="D74" s="18" t="s">
        <v>162</v>
      </c>
      <c r="E74" s="18" t="s">
        <v>72</v>
      </c>
      <c r="F74" s="18" t="n">
        <f aca="false">IF(B74&lt;&gt;"",1,0)</f>
        <v>1</v>
      </c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</row>
    <row r="75" customFormat="false" ht="12.75" hidden="false" customHeight="false" outlineLevel="0" collapsed="false">
      <c r="A75" s="18" t="n">
        <v>224</v>
      </c>
      <c r="B75" s="18" t="s">
        <v>440</v>
      </c>
      <c r="C75" s="18" t="n">
        <v>1990</v>
      </c>
      <c r="D75" s="18" t="s">
        <v>396</v>
      </c>
      <c r="E75" s="18" t="s">
        <v>78</v>
      </c>
      <c r="F75" s="18" t="n">
        <f aca="false">IF(B75&lt;&gt;"",1,0)</f>
        <v>1</v>
      </c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</row>
    <row r="76" customFormat="false" ht="12.75" hidden="false" customHeight="false" outlineLevel="0" collapsed="false">
      <c r="A76" s="18" t="n">
        <v>224</v>
      </c>
      <c r="B76" s="18" t="s">
        <v>441</v>
      </c>
      <c r="C76" s="18" t="n">
        <v>1991</v>
      </c>
      <c r="D76" s="18" t="s">
        <v>110</v>
      </c>
      <c r="E76" s="18" t="s">
        <v>84</v>
      </c>
      <c r="F76" s="18" t="n">
        <f aca="false">IF(B76&lt;&gt;"",1,0)</f>
        <v>1</v>
      </c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</row>
    <row r="77" customFormat="false" ht="12.75" hidden="false" customHeight="false" outlineLevel="0" collapsed="false">
      <c r="A77" s="18" t="n">
        <v>224</v>
      </c>
      <c r="B77" s="18" t="s">
        <v>442</v>
      </c>
      <c r="C77" s="18" t="n">
        <v>1990</v>
      </c>
      <c r="D77" s="18" t="s">
        <v>162</v>
      </c>
      <c r="E77" s="18" t="s">
        <v>72</v>
      </c>
      <c r="F77" s="18" t="n">
        <f aca="false">IF(B77&lt;&gt;"",1,0)</f>
        <v>1</v>
      </c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</row>
    <row r="78" customFormat="false" ht="12.75" hidden="false" customHeight="false" outlineLevel="0" collapsed="false">
      <c r="A78" s="18"/>
      <c r="B78" s="18" t="s">
        <v>443</v>
      </c>
      <c r="C78" s="18" t="n">
        <v>1990</v>
      </c>
      <c r="D78" s="18"/>
      <c r="E78" s="18" t="s">
        <v>234</v>
      </c>
      <c r="F78" s="18" t="n">
        <v>1</v>
      </c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</row>
    <row r="79" customFormat="false" ht="12.75" hidden="false" customHeight="false" outlineLevel="0" collapsed="false">
      <c r="A79" s="18" t="s">
        <v>16</v>
      </c>
      <c r="B79" s="18" t="s">
        <v>444</v>
      </c>
      <c r="C79" s="18" t="n">
        <v>1990</v>
      </c>
      <c r="D79" s="18" t="s">
        <v>175</v>
      </c>
      <c r="E79" s="18" t="s">
        <v>81</v>
      </c>
      <c r="F79" s="18" t="n">
        <f aca="false">IF(B79&lt;&gt;"",1,0)</f>
        <v>1</v>
      </c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</row>
    <row r="80" customFormat="false" ht="12.75" hidden="false" customHeight="false" outlineLevel="0" collapsed="false">
      <c r="A80" s="18" t="n">
        <v>224</v>
      </c>
      <c r="B80" s="18" t="s">
        <v>445</v>
      </c>
      <c r="C80" s="18" t="n">
        <v>1990</v>
      </c>
      <c r="D80" s="18" t="s">
        <v>162</v>
      </c>
      <c r="E80" s="18" t="s">
        <v>84</v>
      </c>
      <c r="F80" s="18" t="n">
        <f aca="false">IF(B80&lt;&gt;"",1,0)</f>
        <v>1</v>
      </c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</row>
    <row r="81" customFormat="false" ht="12.75" hidden="false" customHeight="false" outlineLevel="0" collapsed="false">
      <c r="A81" s="18" t="n">
        <v>224</v>
      </c>
      <c r="B81" s="18" t="s">
        <v>446</v>
      </c>
      <c r="C81" s="18" t="n">
        <v>1991</v>
      </c>
      <c r="D81" s="18" t="s">
        <v>396</v>
      </c>
      <c r="E81" s="18" t="s">
        <v>69</v>
      </c>
      <c r="F81" s="18" t="n">
        <f aca="false">IF(B81&lt;&gt;"",1,0)</f>
        <v>1</v>
      </c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</row>
    <row r="82" customFormat="false" ht="12.75" hidden="false" customHeight="false" outlineLevel="0" collapsed="false">
      <c r="A82" s="18" t="n">
        <v>224</v>
      </c>
      <c r="B82" s="18" t="s">
        <v>447</v>
      </c>
      <c r="C82" s="18" t="n">
        <v>1990</v>
      </c>
      <c r="D82" s="18" t="s">
        <v>67</v>
      </c>
      <c r="E82" s="18" t="s">
        <v>84</v>
      </c>
      <c r="F82" s="18" t="n">
        <f aca="false">IF(B82&lt;&gt;"",1,0)</f>
        <v>1</v>
      </c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</row>
    <row r="83" customFormat="false" ht="12.75" hidden="false" customHeight="false" outlineLevel="0" collapsed="false">
      <c r="A83" s="18" t="n">
        <v>224</v>
      </c>
      <c r="B83" s="18" t="s">
        <v>448</v>
      </c>
      <c r="C83" s="26" t="n">
        <v>1990</v>
      </c>
      <c r="D83" s="18" t="s">
        <v>67</v>
      </c>
      <c r="E83" s="18" t="s">
        <v>84</v>
      </c>
      <c r="F83" s="18" t="n">
        <f aca="false">IF(B83&lt;&gt;"",1,0)</f>
        <v>1</v>
      </c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</row>
    <row r="84" customFormat="false" ht="12.75" hidden="false" customHeight="false" outlineLevel="0" collapsed="false">
      <c r="A84" s="18" t="n">
        <v>224</v>
      </c>
      <c r="B84" s="18" t="s">
        <v>449</v>
      </c>
      <c r="C84" s="18" t="n">
        <v>1990</v>
      </c>
      <c r="D84" s="18" t="s">
        <v>162</v>
      </c>
      <c r="E84" s="18" t="s">
        <v>78</v>
      </c>
      <c r="F84" s="18" t="n">
        <f aca="false">IF(B84&lt;&gt;"",1,0)</f>
        <v>1</v>
      </c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</row>
    <row r="85" customFormat="false" ht="12.75" hidden="false" customHeight="false" outlineLevel="0" collapsed="false">
      <c r="A85" s="18" t="s">
        <v>16</v>
      </c>
      <c r="B85" s="18" t="s">
        <v>450</v>
      </c>
      <c r="C85" s="18" t="n">
        <v>1991</v>
      </c>
      <c r="D85" s="18" t="s">
        <v>67</v>
      </c>
      <c r="E85" s="18" t="s">
        <v>93</v>
      </c>
      <c r="F85" s="18" t="n">
        <f aca="false">IF(B85&lt;&gt;"",1,0)</f>
        <v>1</v>
      </c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</row>
    <row r="86" customFormat="false" ht="12.75" hidden="false" customHeight="false" outlineLevel="0" collapsed="false">
      <c r="A86" s="18" t="s">
        <v>16</v>
      </c>
      <c r="B86" s="18" t="s">
        <v>451</v>
      </c>
      <c r="C86" s="18" t="n">
        <v>1991</v>
      </c>
      <c r="D86" s="18" t="s">
        <v>67</v>
      </c>
      <c r="E86" s="18" t="s">
        <v>78</v>
      </c>
      <c r="F86" s="18" t="n">
        <f aca="false">IF(B86&lt;&gt;"",1,0)</f>
        <v>1</v>
      </c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</row>
    <row r="87" customFormat="false" ht="12.75" hidden="false" customHeight="false" outlineLevel="0" collapsed="false">
      <c r="A87" s="18" t="s">
        <v>51</v>
      </c>
      <c r="B87" s="18" t="s">
        <v>452</v>
      </c>
      <c r="C87" s="18" t="n">
        <v>1991</v>
      </c>
      <c r="D87" s="18" t="s">
        <v>162</v>
      </c>
      <c r="E87" s="18" t="s">
        <v>97</v>
      </c>
      <c r="F87" s="18" t="n">
        <f aca="false">IF(B87&lt;&gt;"",1,0)</f>
        <v>1</v>
      </c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</row>
    <row r="88" customFormat="false" ht="12.75" hidden="false" customHeight="false" outlineLevel="0" collapsed="false">
      <c r="A88" s="18" t="s">
        <v>51</v>
      </c>
      <c r="B88" s="18" t="s">
        <v>453</v>
      </c>
      <c r="C88" s="18" t="n">
        <v>1991</v>
      </c>
      <c r="D88" s="18" t="s">
        <v>396</v>
      </c>
      <c r="E88" s="18" t="s">
        <v>92</v>
      </c>
      <c r="F88" s="18" t="n">
        <f aca="false">IF(B88&lt;&gt;"",1,0)</f>
        <v>1</v>
      </c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</row>
    <row r="89" customFormat="false" ht="12.75" hidden="false" customHeight="false" outlineLevel="0" collapsed="false">
      <c r="A89" s="18" t="s">
        <v>51</v>
      </c>
      <c r="B89" s="18" t="s">
        <v>454</v>
      </c>
      <c r="C89" s="26" t="n">
        <v>1991</v>
      </c>
      <c r="D89" s="18" t="s">
        <v>162</v>
      </c>
      <c r="E89" s="18" t="s">
        <v>81</v>
      </c>
      <c r="F89" s="18" t="n">
        <f aca="false">IF(B89&lt;&gt;"",1,0)</f>
        <v>1</v>
      </c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</row>
    <row r="90" customFormat="false" ht="12.75" hidden="false" customHeight="false" outlineLevel="0" collapsed="false">
      <c r="A90" s="18" t="s">
        <v>17</v>
      </c>
      <c r="B90" s="18" t="s">
        <v>455</v>
      </c>
      <c r="C90" s="18" t="n">
        <v>1992</v>
      </c>
      <c r="D90" s="18" t="s">
        <v>162</v>
      </c>
      <c r="E90" s="18" t="s">
        <v>81</v>
      </c>
      <c r="F90" s="18" t="n">
        <f aca="false">IF(B90&lt;&gt;"",1,0)</f>
        <v>1</v>
      </c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</row>
    <row r="91" customFormat="false" ht="12.75" hidden="false" customHeight="false" outlineLevel="0" collapsed="false">
      <c r="A91" s="18" t="s">
        <v>17</v>
      </c>
      <c r="B91" s="18" t="s">
        <v>456</v>
      </c>
      <c r="C91" s="18" t="n">
        <v>1992</v>
      </c>
      <c r="D91" s="18" t="s">
        <v>396</v>
      </c>
      <c r="E91" s="18" t="s">
        <v>81</v>
      </c>
      <c r="F91" s="18" t="n">
        <f aca="false">IF(B91&lt;&gt;"",1,0)</f>
        <v>1</v>
      </c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</row>
    <row r="92" customFormat="false" ht="12.75" hidden="false" customHeight="false" outlineLevel="0" collapsed="false">
      <c r="A92" s="18" t="s">
        <v>17</v>
      </c>
      <c r="B92" s="18" t="s">
        <v>457</v>
      </c>
      <c r="C92" s="18" t="n">
        <v>1993</v>
      </c>
      <c r="D92" s="18" t="s">
        <v>396</v>
      </c>
      <c r="E92" s="18" t="s">
        <v>78</v>
      </c>
      <c r="F92" s="18" t="n">
        <f aca="false">IF(B92&lt;&gt;"",1,0)</f>
        <v>1</v>
      </c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</row>
    <row r="93" customFormat="false" ht="12.75" hidden="false" customHeight="false" outlineLevel="0" collapsed="false">
      <c r="A93" s="18" t="n">
        <v>224</v>
      </c>
      <c r="B93" s="18" t="s">
        <v>458</v>
      </c>
      <c r="C93" s="18" t="n">
        <v>1992</v>
      </c>
      <c r="D93" s="18" t="s">
        <v>67</v>
      </c>
      <c r="E93" s="18" t="s">
        <v>78</v>
      </c>
      <c r="F93" s="18" t="n">
        <f aca="false">IF(B93&lt;&gt;"",1,0)</f>
        <v>1</v>
      </c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</row>
    <row r="94" customFormat="false" ht="12.75" hidden="false" customHeight="false" outlineLevel="0" collapsed="false">
      <c r="A94" s="18" t="n">
        <v>224</v>
      </c>
      <c r="B94" s="18" t="s">
        <v>459</v>
      </c>
      <c r="C94" s="18" t="n">
        <v>1991</v>
      </c>
      <c r="D94" s="18" t="s">
        <v>396</v>
      </c>
      <c r="E94" s="18" t="s">
        <v>78</v>
      </c>
      <c r="F94" s="18" t="n">
        <f aca="false">IF(B94&lt;&gt;"",1,0)</f>
        <v>1</v>
      </c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</row>
    <row r="95" customFormat="false" ht="12.75" hidden="false" customHeight="false" outlineLevel="0" collapsed="false">
      <c r="A95" s="18" t="s">
        <v>17</v>
      </c>
      <c r="B95" s="18" t="s">
        <v>460</v>
      </c>
      <c r="C95" s="18" t="n">
        <v>1991</v>
      </c>
      <c r="D95" s="18" t="s">
        <v>67</v>
      </c>
      <c r="E95" s="18" t="s">
        <v>81</v>
      </c>
      <c r="F95" s="18" t="n">
        <f aca="false">IF(B95&lt;&gt;"",1,0)</f>
        <v>1</v>
      </c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</row>
    <row r="96" customFormat="false" ht="12.75" hidden="false" customHeight="false" outlineLevel="0" collapsed="false">
      <c r="A96" s="18" t="s">
        <v>51</v>
      </c>
      <c r="B96" s="18" t="s">
        <v>461</v>
      </c>
      <c r="C96" s="18" t="n">
        <v>1991</v>
      </c>
      <c r="D96" s="18" t="s">
        <v>67</v>
      </c>
      <c r="E96" s="18" t="s">
        <v>72</v>
      </c>
      <c r="F96" s="18" t="n">
        <f aca="false">IF(B96&lt;&gt;"",1,0)</f>
        <v>1</v>
      </c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</row>
    <row r="97" customFormat="false" ht="12.75" hidden="false" customHeight="false" outlineLevel="0" collapsed="false">
      <c r="A97" s="18" t="n">
        <v>224</v>
      </c>
      <c r="B97" s="18" t="s">
        <v>462</v>
      </c>
      <c r="C97" s="26" t="n">
        <v>1991</v>
      </c>
      <c r="D97" s="18" t="s">
        <v>396</v>
      </c>
      <c r="E97" s="18" t="s">
        <v>69</v>
      </c>
      <c r="F97" s="18" t="n">
        <f aca="false">IF(B97&lt;&gt;"",1,0)</f>
        <v>1</v>
      </c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</row>
    <row r="98" customFormat="false" ht="12.75" hidden="false" customHeight="false" outlineLevel="0" collapsed="false">
      <c r="A98" s="18" t="s">
        <v>17</v>
      </c>
      <c r="B98" s="18" t="s">
        <v>463</v>
      </c>
      <c r="C98" s="18" t="n">
        <v>1993</v>
      </c>
      <c r="D98" s="18" t="s">
        <v>67</v>
      </c>
      <c r="E98" s="18" t="s">
        <v>78</v>
      </c>
      <c r="F98" s="18" t="n">
        <f aca="false">IF(B98&lt;&gt;"",1,0)</f>
        <v>1</v>
      </c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</row>
    <row r="99" customFormat="false" ht="12.75" hidden="false" customHeight="false" outlineLevel="0" collapsed="false">
      <c r="A99" s="18" t="s">
        <v>51</v>
      </c>
      <c r="B99" s="18" t="s">
        <v>464</v>
      </c>
      <c r="C99" s="18" t="n">
        <v>1992</v>
      </c>
      <c r="D99" s="18" t="s">
        <v>162</v>
      </c>
      <c r="E99" s="18" t="s">
        <v>84</v>
      </c>
      <c r="F99" s="18" t="n">
        <f aca="false">IF(B99&lt;&gt;"",1,0)</f>
        <v>1</v>
      </c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</row>
    <row r="100" customFormat="false" ht="12.75" hidden="false" customHeight="false" outlineLevel="0" collapsed="false">
      <c r="A100" s="18" t="s">
        <v>51</v>
      </c>
      <c r="B100" s="18" t="s">
        <v>465</v>
      </c>
      <c r="C100" s="18" t="n">
        <v>1991</v>
      </c>
      <c r="D100" s="18" t="s">
        <v>396</v>
      </c>
      <c r="E100" s="18" t="s">
        <v>97</v>
      </c>
      <c r="F100" s="18" t="n">
        <f aca="false">IF(B100&lt;&gt;"",1,0)</f>
        <v>1</v>
      </c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</row>
    <row r="101" customFormat="false" ht="12.75" hidden="false" customHeight="false" outlineLevel="0" collapsed="false">
      <c r="A101" s="18" t="s">
        <v>51</v>
      </c>
      <c r="B101" s="18" t="s">
        <v>466</v>
      </c>
      <c r="C101" s="18" t="n">
        <v>1991</v>
      </c>
      <c r="D101" s="18" t="s">
        <v>67</v>
      </c>
      <c r="E101" s="18" t="s">
        <v>69</v>
      </c>
      <c r="F101" s="18" t="n">
        <f aca="false">IF(B101&lt;&gt;"",1,0)</f>
        <v>1</v>
      </c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</row>
    <row r="102" customFormat="false" ht="12.75" hidden="false" customHeight="false" outlineLevel="0" collapsed="false">
      <c r="A102" s="18" t="s">
        <v>14</v>
      </c>
      <c r="B102" s="18" t="s">
        <v>467</v>
      </c>
      <c r="C102" s="26" t="n">
        <v>1991</v>
      </c>
      <c r="D102" s="18" t="s">
        <v>162</v>
      </c>
      <c r="E102" s="18" t="s">
        <v>85</v>
      </c>
      <c r="F102" s="18" t="n">
        <f aca="false">IF(B102&lt;&gt;"",1,0)</f>
        <v>1</v>
      </c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</row>
    <row r="103" customFormat="false" ht="12.75" hidden="false" customHeight="false" outlineLevel="0" collapsed="false">
      <c r="A103" s="18" t="s">
        <v>51</v>
      </c>
      <c r="B103" s="18" t="s">
        <v>468</v>
      </c>
      <c r="C103" s="18" t="n">
        <v>1991</v>
      </c>
      <c r="D103" s="18" t="s">
        <v>396</v>
      </c>
      <c r="E103" s="18" t="s">
        <v>84</v>
      </c>
      <c r="F103" s="18" t="n">
        <v>1</v>
      </c>
      <c r="G103" s="27" t="str">
        <f aca="false">HYPERLINK("http://www.luzzago.com/shop_dettaglioprodotto.asp?id=812","*")</f>
        <v>*</v>
      </c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</row>
    <row r="104" customFormat="false" ht="12.75" hidden="false" customHeight="false" outlineLevel="0" collapsed="false">
      <c r="A104" s="18" t="s">
        <v>14</v>
      </c>
      <c r="B104" s="18" t="s">
        <v>469</v>
      </c>
      <c r="C104" s="18" t="n">
        <v>1992</v>
      </c>
      <c r="D104" s="18" t="s">
        <v>67</v>
      </c>
      <c r="E104" s="18" t="s">
        <v>81</v>
      </c>
      <c r="F104" s="18" t="n">
        <f aca="false">IF(B104&lt;&gt;"",1,0)</f>
        <v>1</v>
      </c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</row>
    <row r="105" customFormat="false" ht="12.75" hidden="false" customHeight="false" outlineLevel="0" collapsed="false">
      <c r="A105" s="18" t="s">
        <v>51</v>
      </c>
      <c r="B105" s="18" t="s">
        <v>470</v>
      </c>
      <c r="C105" s="18" t="n">
        <v>1991</v>
      </c>
      <c r="D105" s="18" t="s">
        <v>396</v>
      </c>
      <c r="E105" s="18" t="s">
        <v>78</v>
      </c>
      <c r="F105" s="18" t="n">
        <f aca="false">IF(B105&lt;&gt;"",1,0)</f>
        <v>1</v>
      </c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</row>
    <row r="106" customFormat="false" ht="12.75" hidden="false" customHeight="false" outlineLevel="0" collapsed="false">
      <c r="A106" s="18" t="s">
        <v>14</v>
      </c>
      <c r="B106" s="18" t="s">
        <v>471</v>
      </c>
      <c r="C106" s="18" t="n">
        <v>1993</v>
      </c>
      <c r="D106" s="18" t="s">
        <v>67</v>
      </c>
      <c r="E106" s="18" t="s">
        <v>69</v>
      </c>
      <c r="F106" s="18" t="n">
        <f aca="false">IF(B106&lt;&gt;"",1,0)</f>
        <v>1</v>
      </c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</row>
    <row r="107" customFormat="false" ht="12.75" hidden="false" customHeight="false" outlineLevel="0" collapsed="false">
      <c r="A107" s="18" t="s">
        <v>17</v>
      </c>
      <c r="B107" s="18" t="s">
        <v>472</v>
      </c>
      <c r="C107" s="18" t="n">
        <v>1992</v>
      </c>
      <c r="D107" s="18" t="s">
        <v>396</v>
      </c>
      <c r="E107" s="18" t="s">
        <v>76</v>
      </c>
      <c r="F107" s="18" t="n">
        <f aca="false">IF(B107&lt;&gt;"",1,0)</f>
        <v>1</v>
      </c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</row>
    <row r="108" customFormat="false" ht="12.75" hidden="false" customHeight="false" outlineLevel="0" collapsed="false">
      <c r="A108" s="18" t="s">
        <v>14</v>
      </c>
      <c r="B108" s="18" t="s">
        <v>473</v>
      </c>
      <c r="C108" s="18" t="n">
        <v>1992</v>
      </c>
      <c r="D108" s="18" t="s">
        <v>175</v>
      </c>
      <c r="E108" s="18" t="s">
        <v>81</v>
      </c>
      <c r="F108" s="18" t="n">
        <f aca="false">IF(B108&lt;&gt;"",1,0)</f>
        <v>1</v>
      </c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</row>
    <row r="109" customFormat="false" ht="12.75" hidden="false" customHeight="false" outlineLevel="0" collapsed="false">
      <c r="A109" s="18" t="n">
        <v>224</v>
      </c>
      <c r="B109" s="18" t="s">
        <v>474</v>
      </c>
      <c r="C109" s="18" t="n">
        <v>1992</v>
      </c>
      <c r="D109" s="18" t="s">
        <v>396</v>
      </c>
      <c r="E109" s="18" t="s">
        <v>78</v>
      </c>
      <c r="F109" s="18" t="n">
        <f aca="false">IF(B109&lt;&gt;"",1,0)</f>
        <v>1</v>
      </c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</row>
    <row r="110" customFormat="false" ht="12.75" hidden="false" customHeight="false" outlineLevel="0" collapsed="false">
      <c r="A110" s="18" t="s">
        <v>475</v>
      </c>
      <c r="B110" s="30" t="s">
        <v>476</v>
      </c>
      <c r="C110" s="18" t="n">
        <v>1992</v>
      </c>
      <c r="D110" s="18" t="s">
        <v>110</v>
      </c>
      <c r="E110" s="18" t="s">
        <v>85</v>
      </c>
      <c r="F110" s="18" t="n">
        <v>1</v>
      </c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</row>
    <row r="111" customFormat="false" ht="12.75" hidden="false" customHeight="false" outlineLevel="0" collapsed="false">
      <c r="A111" s="18" t="n">
        <v>224</v>
      </c>
      <c r="B111" s="18" t="s">
        <v>477</v>
      </c>
      <c r="C111" s="18" t="n">
        <v>1993</v>
      </c>
      <c r="D111" s="18" t="s">
        <v>396</v>
      </c>
      <c r="E111" s="18" t="s">
        <v>81</v>
      </c>
      <c r="F111" s="18" t="n">
        <f aca="false">IF(B111&lt;&gt;"",1,0)</f>
        <v>1</v>
      </c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</row>
    <row r="112" customFormat="false" ht="12.75" hidden="false" customHeight="false" outlineLevel="0" collapsed="false">
      <c r="A112" s="18" t="s">
        <v>51</v>
      </c>
      <c r="B112" s="18" t="s">
        <v>478</v>
      </c>
      <c r="C112" s="18" t="n">
        <v>1991</v>
      </c>
      <c r="D112" s="18" t="s">
        <v>396</v>
      </c>
      <c r="E112" s="18" t="s">
        <v>81</v>
      </c>
      <c r="F112" s="18" t="n">
        <f aca="false">IF(B112&lt;&gt;"",1,0)</f>
        <v>1</v>
      </c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</row>
    <row r="113" customFormat="false" ht="12.75" hidden="false" customHeight="false" outlineLevel="0" collapsed="false">
      <c r="A113" s="18" t="n">
        <v>224</v>
      </c>
      <c r="B113" s="18" t="s">
        <v>479</v>
      </c>
      <c r="C113" s="18" t="n">
        <v>1992</v>
      </c>
      <c r="D113" s="18" t="s">
        <v>480</v>
      </c>
      <c r="E113" s="18" t="s">
        <v>84</v>
      </c>
      <c r="F113" s="18" t="n">
        <v>1</v>
      </c>
      <c r="G113" s="27" t="str">
        <f aca="false">HYPERLINK("http://www.luzzago.com/shop_dettaglioprodotto.asp?id=742","*")</f>
        <v>*</v>
      </c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</row>
    <row r="114" customFormat="false" ht="12.75" hidden="false" customHeight="false" outlineLevel="0" collapsed="false">
      <c r="A114" s="18" t="s">
        <v>51</v>
      </c>
      <c r="B114" s="18" t="s">
        <v>481</v>
      </c>
      <c r="C114" s="18" t="n">
        <v>1992</v>
      </c>
      <c r="D114" s="18" t="s">
        <v>482</v>
      </c>
      <c r="E114" s="18" t="s">
        <v>78</v>
      </c>
      <c r="F114" s="18" t="n">
        <v>1</v>
      </c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</row>
    <row r="115" customFormat="false" ht="12.75" hidden="false" customHeight="false" outlineLevel="0" collapsed="false">
      <c r="A115" s="18" t="s">
        <v>51</v>
      </c>
      <c r="B115" s="18" t="s">
        <v>483</v>
      </c>
      <c r="C115" s="18" t="n">
        <v>1992</v>
      </c>
      <c r="D115" s="18" t="s">
        <v>396</v>
      </c>
      <c r="E115" s="18" t="s">
        <v>81</v>
      </c>
      <c r="F115" s="18" t="n">
        <f aca="false">IF(B115&lt;&gt;"",1,0)</f>
        <v>1</v>
      </c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</row>
    <row r="116" customFormat="false" ht="12.75" hidden="false" customHeight="false" outlineLevel="0" collapsed="false">
      <c r="A116" s="18" t="s">
        <v>17</v>
      </c>
      <c r="B116" s="18" t="s">
        <v>484</v>
      </c>
      <c r="C116" s="18" t="n">
        <v>1991</v>
      </c>
      <c r="D116" s="18" t="s">
        <v>67</v>
      </c>
      <c r="E116" s="18" t="s">
        <v>77</v>
      </c>
      <c r="F116" s="18" t="n">
        <f aca="false">IF(B116&lt;&gt;"",1,0)</f>
        <v>1</v>
      </c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</row>
    <row r="117" customFormat="false" ht="12.75" hidden="false" customHeight="false" outlineLevel="0" collapsed="false">
      <c r="A117" s="18" t="s">
        <v>17</v>
      </c>
      <c r="B117" s="18" t="s">
        <v>485</v>
      </c>
      <c r="C117" s="18" t="n">
        <v>1992</v>
      </c>
      <c r="D117" s="18" t="s">
        <v>396</v>
      </c>
      <c r="E117" s="18" t="s">
        <v>78</v>
      </c>
      <c r="F117" s="18" t="n">
        <f aca="false">IF(B117&lt;&gt;"",1,0)</f>
        <v>1</v>
      </c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</row>
    <row r="118" customFormat="false" ht="12.75" hidden="false" customHeight="false" outlineLevel="0" collapsed="false">
      <c r="A118" s="18" t="s">
        <v>51</v>
      </c>
      <c r="B118" s="18" t="s">
        <v>486</v>
      </c>
      <c r="C118" s="18" t="n">
        <v>1992</v>
      </c>
      <c r="D118" s="18" t="s">
        <v>396</v>
      </c>
      <c r="E118" s="18" t="s">
        <v>77</v>
      </c>
      <c r="F118" s="18" t="n">
        <f aca="false">IF(B118&lt;&gt;"",1,0)</f>
        <v>1</v>
      </c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</row>
    <row r="119" customFormat="false" ht="12.75" hidden="false" customHeight="false" outlineLevel="0" collapsed="false">
      <c r="A119" s="18" t="n">
        <v>222</v>
      </c>
      <c r="B119" s="18" t="s">
        <v>487</v>
      </c>
      <c r="C119" s="18" t="n">
        <v>1992</v>
      </c>
      <c r="D119" s="18" t="s">
        <v>128</v>
      </c>
      <c r="E119" s="18" t="s">
        <v>72</v>
      </c>
      <c r="F119" s="18" t="n">
        <v>1</v>
      </c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</row>
    <row r="120" customFormat="false" ht="12.75" hidden="false" customHeight="false" outlineLevel="0" collapsed="false">
      <c r="A120" s="18" t="s">
        <v>51</v>
      </c>
      <c r="B120" s="18" t="s">
        <v>488</v>
      </c>
      <c r="C120" s="18" t="n">
        <v>1992</v>
      </c>
      <c r="D120" s="18" t="s">
        <v>67</v>
      </c>
      <c r="E120" s="18" t="s">
        <v>91</v>
      </c>
      <c r="F120" s="18" t="n">
        <f aca="false">IF(B120&lt;&gt;"",1,0)</f>
        <v>1</v>
      </c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</row>
    <row r="121" customFormat="false" ht="12.75" hidden="false" customHeight="false" outlineLevel="0" collapsed="false">
      <c r="A121" s="18" t="s">
        <v>51</v>
      </c>
      <c r="B121" s="18" t="s">
        <v>489</v>
      </c>
      <c r="C121" s="18" t="n">
        <v>1992</v>
      </c>
      <c r="D121" s="18" t="s">
        <v>396</v>
      </c>
      <c r="E121" s="18" t="s">
        <v>84</v>
      </c>
      <c r="F121" s="18" t="n">
        <f aca="false">IF(B121&lt;&gt;"",1,0)</f>
        <v>1</v>
      </c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</row>
    <row r="122" customFormat="false" ht="12.75" hidden="false" customHeight="false" outlineLevel="0" collapsed="false">
      <c r="A122" s="18" t="n">
        <v>224</v>
      </c>
      <c r="B122" s="18" t="s">
        <v>490</v>
      </c>
      <c r="C122" s="18" t="n">
        <v>1993</v>
      </c>
      <c r="D122" s="18" t="s">
        <v>396</v>
      </c>
      <c r="E122" s="18" t="s">
        <v>78</v>
      </c>
      <c r="F122" s="18" t="n">
        <f aca="false">IF(B122&lt;&gt;"",1,0)</f>
        <v>1</v>
      </c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</row>
    <row r="123" customFormat="false" ht="12.75" hidden="false" customHeight="false" outlineLevel="0" collapsed="false">
      <c r="A123" s="18" t="n">
        <v>222</v>
      </c>
      <c r="B123" s="18" t="s">
        <v>491</v>
      </c>
      <c r="C123" s="18"/>
      <c r="D123" s="18" t="s">
        <v>219</v>
      </c>
      <c r="E123" s="18" t="s">
        <v>86</v>
      </c>
      <c r="F123" s="18" t="n">
        <v>1</v>
      </c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</row>
    <row r="124" customFormat="false" ht="12.75" hidden="false" customHeight="false" outlineLevel="0" collapsed="false">
      <c r="A124" s="18" t="s">
        <v>492</v>
      </c>
      <c r="B124" s="18" t="s">
        <v>493</v>
      </c>
      <c r="C124" s="18" t="n">
        <v>1989</v>
      </c>
      <c r="D124" s="18"/>
      <c r="E124" s="18" t="s">
        <v>85</v>
      </c>
      <c r="F124" s="18" t="n">
        <v>1</v>
      </c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</row>
    <row r="125" customFormat="false" ht="12.75" hidden="false" customHeight="false" outlineLevel="0" collapsed="false">
      <c r="A125" s="18" t="s">
        <v>14</v>
      </c>
      <c r="B125" s="18" t="s">
        <v>494</v>
      </c>
      <c r="C125" s="18" t="n">
        <v>1991</v>
      </c>
      <c r="D125" s="18" t="s">
        <v>162</v>
      </c>
      <c r="E125" s="18" t="s">
        <v>97</v>
      </c>
      <c r="F125" s="18" t="n">
        <v>1</v>
      </c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</row>
    <row r="126" customFormat="false" ht="12.75" hidden="false" customHeight="false" outlineLevel="0" collapsed="false">
      <c r="A126" s="18" t="s">
        <v>17</v>
      </c>
      <c r="B126" s="18" t="s">
        <v>495</v>
      </c>
      <c r="C126" s="18" t="n">
        <v>1993</v>
      </c>
      <c r="D126" s="18" t="s">
        <v>424</v>
      </c>
      <c r="E126" s="18" t="s">
        <v>94</v>
      </c>
      <c r="F126" s="18" t="n">
        <v>1</v>
      </c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</row>
    <row r="127" customFormat="false" ht="12.75" hidden="false" customHeight="false" outlineLevel="0" collapsed="false">
      <c r="A127" s="18" t="s">
        <v>17</v>
      </c>
      <c r="B127" s="18" t="s">
        <v>496</v>
      </c>
      <c r="C127" s="18" t="n">
        <v>1992</v>
      </c>
      <c r="D127" s="18" t="s">
        <v>160</v>
      </c>
      <c r="E127" s="18" t="s">
        <v>72</v>
      </c>
      <c r="F127" s="18" t="n">
        <v>1</v>
      </c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</row>
    <row r="128" customFormat="false" ht="12.75" hidden="false" customHeight="false" outlineLevel="0" collapsed="false">
      <c r="A128" s="18" t="s">
        <v>475</v>
      </c>
      <c r="B128" s="18" t="s">
        <v>497</v>
      </c>
      <c r="C128" s="18" t="n">
        <v>1992</v>
      </c>
      <c r="D128" s="18" t="s">
        <v>183</v>
      </c>
      <c r="E128" s="18" t="s">
        <v>85</v>
      </c>
      <c r="F128" s="18" t="n">
        <v>1</v>
      </c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</row>
    <row r="129" customFormat="false" ht="12.75" hidden="false" customHeight="false" outlineLevel="0" collapsed="false">
      <c r="A129" s="18" t="s">
        <v>14</v>
      </c>
      <c r="B129" s="18" t="s">
        <v>498</v>
      </c>
      <c r="C129" s="18" t="n">
        <v>1993</v>
      </c>
      <c r="D129" s="18" t="s">
        <v>162</v>
      </c>
      <c r="E129" s="18" t="s">
        <v>78</v>
      </c>
      <c r="F129" s="18" t="n">
        <v>1</v>
      </c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</row>
    <row r="130" customFormat="false" ht="12.75" hidden="false" customHeight="false" outlineLevel="0" collapsed="false">
      <c r="A130" s="18" t="s">
        <v>17</v>
      </c>
      <c r="B130" s="18" t="s">
        <v>499</v>
      </c>
      <c r="C130" s="18" t="n">
        <v>1992</v>
      </c>
      <c r="D130" s="18" t="s">
        <v>160</v>
      </c>
      <c r="E130" s="18" t="s">
        <v>72</v>
      </c>
      <c r="F130" s="18" t="n">
        <v>1</v>
      </c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</row>
    <row r="131" customFormat="false" ht="12.75" hidden="false" customHeight="false" outlineLevel="0" collapsed="false">
      <c r="A131" s="18" t="s">
        <v>14</v>
      </c>
      <c r="B131" s="18" t="s">
        <v>500</v>
      </c>
      <c r="C131" s="18" t="n">
        <v>1992</v>
      </c>
      <c r="D131" s="18" t="s">
        <v>116</v>
      </c>
      <c r="E131" s="18" t="s">
        <v>94</v>
      </c>
      <c r="F131" s="18" t="n">
        <v>1</v>
      </c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</row>
    <row r="132" customFormat="false" ht="12.75" hidden="false" customHeight="false" outlineLevel="0" collapsed="false">
      <c r="A132" s="18" t="s">
        <v>14</v>
      </c>
      <c r="B132" s="18" t="s">
        <v>501</v>
      </c>
      <c r="C132" s="18" t="n">
        <v>1994</v>
      </c>
      <c r="D132" s="18" t="s">
        <v>502</v>
      </c>
      <c r="E132" s="18" t="s">
        <v>94</v>
      </c>
      <c r="F132" s="18" t="n">
        <v>1</v>
      </c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</row>
    <row r="133" customFormat="false" ht="12.75" hidden="false" customHeight="false" outlineLevel="0" collapsed="false">
      <c r="A133" s="18" t="s">
        <v>17</v>
      </c>
      <c r="B133" s="18" t="s">
        <v>503</v>
      </c>
      <c r="C133" s="26" t="n">
        <v>1992</v>
      </c>
      <c r="D133" s="18" t="s">
        <v>67</v>
      </c>
      <c r="E133" s="18" t="s">
        <v>69</v>
      </c>
      <c r="F133" s="18" t="n">
        <v>1</v>
      </c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</row>
    <row r="134" customFormat="false" ht="12.75" hidden="false" customHeight="false" outlineLevel="0" collapsed="false">
      <c r="A134" s="18" t="s">
        <v>475</v>
      </c>
      <c r="B134" s="18" t="s">
        <v>504</v>
      </c>
      <c r="C134" s="18" t="n">
        <v>1992</v>
      </c>
      <c r="D134" s="18" t="s">
        <v>219</v>
      </c>
      <c r="E134" s="18" t="s">
        <v>69</v>
      </c>
      <c r="F134" s="18" t="n">
        <v>1</v>
      </c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</row>
    <row r="135" customFormat="false" ht="12.75" hidden="false" customHeight="false" outlineLevel="0" collapsed="false">
      <c r="A135" s="18" t="s">
        <v>475</v>
      </c>
      <c r="B135" s="18" t="s">
        <v>505</v>
      </c>
      <c r="C135" s="18" t="n">
        <v>1992</v>
      </c>
      <c r="D135" s="18" t="s">
        <v>396</v>
      </c>
      <c r="E135" s="18" t="s">
        <v>72</v>
      </c>
      <c r="F135" s="18" t="n">
        <v>1</v>
      </c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</row>
    <row r="136" customFormat="false" ht="12.75" hidden="false" customHeight="false" outlineLevel="0" collapsed="false">
      <c r="A136" s="18" t="s">
        <v>14</v>
      </c>
      <c r="B136" s="18" t="s">
        <v>506</v>
      </c>
      <c r="C136" s="18" t="n">
        <v>1992</v>
      </c>
      <c r="D136" s="18" t="s">
        <v>502</v>
      </c>
      <c r="E136" s="18" t="s">
        <v>94</v>
      </c>
      <c r="F136" s="18" t="n">
        <v>1</v>
      </c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</row>
    <row r="137" customFormat="false" ht="12.75" hidden="false" customHeight="false" outlineLevel="0" collapsed="false">
      <c r="A137" s="18" t="s">
        <v>14</v>
      </c>
      <c r="B137" s="18" t="s">
        <v>507</v>
      </c>
      <c r="C137" s="18" t="n">
        <v>1993</v>
      </c>
      <c r="D137" s="18" t="s">
        <v>160</v>
      </c>
      <c r="E137" s="18" t="s">
        <v>78</v>
      </c>
      <c r="F137" s="18" t="n">
        <v>1</v>
      </c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</row>
    <row r="138" customFormat="false" ht="12.75" hidden="false" customHeight="false" outlineLevel="0" collapsed="false">
      <c r="A138" s="18" t="s">
        <v>17</v>
      </c>
      <c r="B138" s="18" t="s">
        <v>508</v>
      </c>
      <c r="C138" s="18" t="n">
        <v>1995</v>
      </c>
      <c r="D138" s="18" t="s">
        <v>162</v>
      </c>
      <c r="E138" s="18" t="s">
        <v>85</v>
      </c>
      <c r="F138" s="18" t="n">
        <v>1</v>
      </c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</row>
    <row r="139" customFormat="false" ht="12.75" hidden="false" customHeight="false" outlineLevel="0" collapsed="false">
      <c r="A139" s="30" t="s">
        <v>509</v>
      </c>
      <c r="B139" s="18" t="s">
        <v>510</v>
      </c>
      <c r="C139" s="18" t="n">
        <v>1991</v>
      </c>
      <c r="D139" s="18" t="s">
        <v>160</v>
      </c>
      <c r="E139" s="18" t="s">
        <v>511</v>
      </c>
      <c r="F139" s="18" t="n">
        <v>1</v>
      </c>
      <c r="G139" s="27" t="str">
        <f aca="false">HYPERLINK("http://www.ultimatecarpage.com/gallery/Maserati-222-Biturbo-100321.html","*")</f>
        <v>*</v>
      </c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</row>
    <row r="140" customFormat="false" ht="12.75" hidden="false" customHeight="false" outlineLevel="0" collapsed="false">
      <c r="A140" s="18" t="s">
        <v>17</v>
      </c>
      <c r="B140" s="18" t="s">
        <v>512</v>
      </c>
      <c r="C140" s="18" t="n">
        <v>1994</v>
      </c>
      <c r="D140" s="18" t="s">
        <v>160</v>
      </c>
      <c r="E140" s="18" t="s">
        <v>81</v>
      </c>
      <c r="F140" s="18" t="n">
        <v>1</v>
      </c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</row>
    <row r="141" customFormat="false" ht="12.75" hidden="false" customHeight="false" outlineLevel="0" collapsed="false">
      <c r="A141" s="18" t="s">
        <v>17</v>
      </c>
      <c r="B141" s="18" t="s">
        <v>513</v>
      </c>
      <c r="C141" s="18" t="n">
        <v>1994</v>
      </c>
      <c r="D141" s="18" t="s">
        <v>514</v>
      </c>
      <c r="E141" s="18" t="s">
        <v>72</v>
      </c>
      <c r="F141" s="18" t="n">
        <v>1</v>
      </c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</row>
    <row r="142" customFormat="false" ht="12.75" hidden="false" customHeight="false" outlineLevel="0" collapsed="false">
      <c r="A142" s="18" t="s">
        <v>17</v>
      </c>
      <c r="B142" s="18" t="s">
        <v>515</v>
      </c>
      <c r="C142" s="18" t="n">
        <v>1992</v>
      </c>
      <c r="D142" s="18" t="s">
        <v>396</v>
      </c>
      <c r="E142" s="18" t="s">
        <v>93</v>
      </c>
      <c r="F142" s="18" t="n">
        <v>1</v>
      </c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</row>
    <row r="143" customFormat="false" ht="12.75" hidden="false" customHeight="false" outlineLevel="0" collapsed="false">
      <c r="A143" s="18" t="s">
        <v>17</v>
      </c>
      <c r="B143" s="18" t="s">
        <v>516</v>
      </c>
      <c r="C143" s="18" t="n">
        <v>1992</v>
      </c>
      <c r="D143" s="18" t="s">
        <v>162</v>
      </c>
      <c r="E143" s="18" t="s">
        <v>70</v>
      </c>
      <c r="F143" s="18" t="n">
        <v>1</v>
      </c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</row>
    <row r="144" customFormat="false" ht="12.75" hidden="false" customHeight="false" outlineLevel="0" collapsed="false">
      <c r="A144" s="18" t="s">
        <v>17</v>
      </c>
      <c r="B144" s="18" t="s">
        <v>517</v>
      </c>
      <c r="C144" s="26" t="n">
        <v>1994</v>
      </c>
      <c r="D144" s="18" t="s">
        <v>518</v>
      </c>
      <c r="E144" s="18" t="s">
        <v>70</v>
      </c>
      <c r="F144" s="18" t="n">
        <f aca="false">IF(B4&lt;&gt;"",1,0)</f>
        <v>1</v>
      </c>
      <c r="G144" s="27" t="str">
        <f aca="false">HYPERLINK("https://www.sothebysaustralia.com.au/list/12CCPT1/3","https://www.sothebysaustralia.com.au/list/12CCPT1/3")</f>
        <v>https://www.sothebysaustralia.com.au/list/12CCPT1/3</v>
      </c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</row>
    <row r="145" customFormat="false" ht="12.75" hidden="false" customHeight="false" outlineLevel="0" collapsed="false">
      <c r="A145" s="18" t="s">
        <v>17</v>
      </c>
      <c r="B145" s="18" t="s">
        <v>519</v>
      </c>
      <c r="C145" s="18" t="n">
        <v>1994</v>
      </c>
      <c r="D145" s="18" t="s">
        <v>520</v>
      </c>
      <c r="E145" s="18" t="s">
        <v>97</v>
      </c>
      <c r="F145" s="18" t="n">
        <f aca="false">IF(B145&lt;&gt;"",1,0)</f>
        <v>1</v>
      </c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</row>
    <row r="146" customFormat="false" ht="12.75" hidden="false" customHeight="false" outlineLevel="0" collapsed="false">
      <c r="A146" s="18" t="s">
        <v>14</v>
      </c>
      <c r="B146" s="18" t="s">
        <v>521</v>
      </c>
      <c r="C146" s="18" t="n">
        <v>1995</v>
      </c>
      <c r="D146" s="18" t="s">
        <v>162</v>
      </c>
      <c r="E146" s="18" t="s">
        <v>70</v>
      </c>
      <c r="F146" s="18" t="n">
        <f aca="false">IF(B146&lt;&gt;"",1,0)</f>
        <v>1</v>
      </c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</row>
    <row r="147" customFormat="false" ht="12.75" hidden="false" customHeight="false" outlineLevel="0" collapsed="false">
      <c r="A147" s="18" t="n">
        <v>224</v>
      </c>
      <c r="B147" s="18" t="s">
        <v>522</v>
      </c>
      <c r="C147" s="18" t="n">
        <v>1990</v>
      </c>
      <c r="D147" s="18" t="s">
        <v>396</v>
      </c>
      <c r="E147" s="18" t="s">
        <v>81</v>
      </c>
      <c r="F147" s="18" t="n">
        <f aca="false">IF(B147&lt;&gt;"",1,0)</f>
        <v>1</v>
      </c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</row>
    <row r="148" customFormat="false" ht="12.75" hidden="false" customHeight="false" outlineLevel="0" collapsed="false">
      <c r="A148" s="18" t="s">
        <v>16</v>
      </c>
      <c r="B148" s="18" t="s">
        <v>523</v>
      </c>
      <c r="C148" s="18" t="n">
        <v>1992</v>
      </c>
      <c r="D148" s="18" t="s">
        <v>396</v>
      </c>
      <c r="E148" s="18" t="s">
        <v>97</v>
      </c>
      <c r="F148" s="18" t="n">
        <f aca="false">IF(B148&lt;&gt;"",1,0)</f>
        <v>1</v>
      </c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</row>
    <row r="149" customFormat="false" ht="12.75" hidden="false" customHeight="false" outlineLevel="0" collapsed="false">
      <c r="A149" s="18"/>
      <c r="B149" s="18"/>
      <c r="C149" s="18"/>
      <c r="D149" s="18"/>
      <c r="E149" s="18"/>
      <c r="F149" s="18" t="n">
        <f aca="false">IF(B149&lt;&gt;"",1,0)</f>
        <v>0</v>
      </c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</row>
    <row r="150" customFormat="false" ht="12.75" hidden="false" customHeight="false" outlineLevel="0" collapsed="false">
      <c r="A150" s="18"/>
      <c r="B150" s="18"/>
      <c r="C150" s="18"/>
      <c r="D150" s="18"/>
      <c r="E150" s="18"/>
      <c r="F150" s="18" t="n">
        <f aca="false">IF(B150&lt;&gt;"",1,0)</f>
        <v>0</v>
      </c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</row>
    <row r="151" customFormat="false" ht="12.75" hidden="false" customHeight="false" outlineLevel="0" collapsed="false">
      <c r="A151" s="18"/>
      <c r="B151" s="18"/>
      <c r="C151" s="18"/>
      <c r="D151" s="18"/>
      <c r="E151" s="18"/>
      <c r="F151" s="18" t="n">
        <f aca="false">IF(B151&lt;&gt;"",1,0)</f>
        <v>0</v>
      </c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</row>
    <row r="152" customFormat="false" ht="12.75" hidden="false" customHeight="false" outlineLevel="0" collapsed="false">
      <c r="A152" s="18"/>
      <c r="B152" s="18"/>
      <c r="C152" s="18"/>
      <c r="D152" s="18"/>
      <c r="E152" s="18"/>
      <c r="F152" s="18" t="n">
        <f aca="false">IF(B152&lt;&gt;"",1,0)</f>
        <v>0</v>
      </c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</row>
    <row r="153" customFormat="false" ht="12.75" hidden="false" customHeight="false" outlineLevel="0" collapsed="false">
      <c r="A153" s="18"/>
      <c r="B153" s="18"/>
      <c r="C153" s="18"/>
      <c r="D153" s="18"/>
      <c r="E153" s="18"/>
      <c r="F153" s="18" t="n">
        <f aca="false">IF(B153&lt;&gt;"",1,0)</f>
        <v>0</v>
      </c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</row>
    <row r="154" customFormat="false" ht="12.75" hidden="false" customHeight="false" outlineLevel="0" collapsed="false">
      <c r="A154" s="18"/>
      <c r="B154" s="18"/>
      <c r="C154" s="18"/>
      <c r="D154" s="18"/>
      <c r="E154" s="18"/>
      <c r="F154" s="18" t="n">
        <f aca="false">IF(B154&lt;&gt;"",1,0)</f>
        <v>0</v>
      </c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</row>
    <row r="155" customFormat="false" ht="12.75" hidden="false" customHeight="false" outlineLevel="0" collapsed="false">
      <c r="A155" s="18"/>
      <c r="B155" s="18"/>
      <c r="C155" s="18"/>
      <c r="D155" s="18"/>
      <c r="E155" s="18"/>
      <c r="F155" s="18" t="n">
        <f aca="false">IF(B155&lt;&gt;"",1,0)</f>
        <v>0</v>
      </c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</row>
    <row r="156" customFormat="false" ht="12.75" hidden="false" customHeight="false" outlineLevel="0" collapsed="false">
      <c r="A156" s="18"/>
      <c r="B156" s="18"/>
      <c r="C156" s="18"/>
      <c r="D156" s="18"/>
      <c r="E156" s="18"/>
      <c r="F156" s="18" t="n">
        <f aca="false">IF(B156&lt;&gt;"",1,0)</f>
        <v>0</v>
      </c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</row>
    <row r="157" customFormat="false" ht="12.75" hidden="false" customHeight="false" outlineLevel="0" collapsed="false">
      <c r="A157" s="18"/>
      <c r="B157" s="18"/>
      <c r="C157" s="18"/>
      <c r="D157" s="18"/>
      <c r="E157" s="18"/>
      <c r="F157" s="18" t="n">
        <f aca="false">IF(B157&lt;&gt;"",1,0)</f>
        <v>0</v>
      </c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</row>
    <row r="158" customFormat="false" ht="12.75" hidden="false" customHeight="false" outlineLevel="0" collapsed="false">
      <c r="A158" s="18"/>
      <c r="B158" s="18"/>
      <c r="C158" s="18"/>
      <c r="D158" s="18"/>
      <c r="E158" s="18"/>
      <c r="F158" s="18" t="n">
        <f aca="false">IF(B158&lt;&gt;"",1,0)</f>
        <v>0</v>
      </c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</row>
    <row r="159" customFormat="false" ht="12.75" hidden="false" customHeight="false" outlineLevel="0" collapsed="false">
      <c r="A159" s="18"/>
      <c r="B159" s="18"/>
      <c r="C159" s="18"/>
      <c r="D159" s="18"/>
      <c r="E159" s="18"/>
      <c r="F159" s="18" t="n">
        <f aca="false">IF(B159&lt;&gt;"",1,0)</f>
        <v>0</v>
      </c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</row>
    <row r="160" customFormat="false" ht="12.75" hidden="false" customHeight="false" outlineLevel="0" collapsed="false">
      <c r="A160" s="18"/>
      <c r="B160" s="18"/>
      <c r="C160" s="18"/>
      <c r="D160" s="18"/>
      <c r="E160" s="18"/>
      <c r="F160" s="18" t="n">
        <f aca="false">IF(B160&lt;&gt;"",1,0)</f>
        <v>0</v>
      </c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</row>
    <row r="161" customFormat="false" ht="12.75" hidden="false" customHeight="false" outlineLevel="0" collapsed="false">
      <c r="A161" s="18"/>
      <c r="B161" s="18"/>
      <c r="C161" s="18"/>
      <c r="D161" s="18"/>
      <c r="E161" s="18"/>
      <c r="F161" s="18" t="n">
        <f aca="false">IF(B161&lt;&gt;"",1,0)</f>
        <v>0</v>
      </c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</row>
    <row r="162" customFormat="false" ht="12.75" hidden="false" customHeight="false" outlineLevel="0" collapsed="false">
      <c r="A162" s="18"/>
      <c r="B162" s="18"/>
      <c r="C162" s="18"/>
      <c r="D162" s="18"/>
      <c r="E162" s="18"/>
      <c r="F162" s="18" t="n">
        <f aca="false">IF(B162&lt;&gt;"",1,0)</f>
        <v>0</v>
      </c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</row>
    <row r="163" customFormat="false" ht="12.75" hidden="false" customHeight="false" outlineLevel="0" collapsed="false">
      <c r="A163" s="18"/>
      <c r="B163" s="18"/>
      <c r="C163" s="18"/>
      <c r="D163" s="18"/>
      <c r="E163" s="18"/>
      <c r="F163" s="18" t="n">
        <f aca="false">IF(B163&lt;&gt;"",1,0)</f>
        <v>0</v>
      </c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</row>
    <row r="164" customFormat="false" ht="12.75" hidden="false" customHeight="false" outlineLevel="0" collapsed="false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</row>
  </sheetData>
  <autoFilter ref="A3:E148"/>
  <mergeCells count="3">
    <mergeCell ref="C1:E1"/>
    <mergeCell ref="A2:B2"/>
    <mergeCell ref="C2:E2"/>
  </mergeCells>
  <hyperlinks>
    <hyperlink ref="C2" r:id="rId1" display="http://www.maserati-alfieri.co.uk/alfieri295.htm"/>
  </hyperlink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T2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66" activePane="bottomLeft" state="frozen"/>
      <selection pane="topLeft" activeCell="A1" activeCellId="0" sqref="A1"/>
      <selection pane="bottomLeft" activeCell="D83" activeCellId="0" sqref="D83"/>
    </sheetView>
  </sheetViews>
  <sheetFormatPr defaultColWidth="12.66015625" defaultRowHeight="12.75" zeroHeight="false" outlineLevelRow="0" outlineLevelCol="0"/>
  <cols>
    <col collapsed="false" customWidth="true" hidden="false" outlineLevel="0" max="1" min="1" style="0" width="15.13"/>
    <col collapsed="false" customWidth="true" hidden="false" outlineLevel="0" max="2" min="2" style="0" width="29.71"/>
    <col collapsed="false" customWidth="true" hidden="false" outlineLevel="0" max="20" min="3" style="0" width="15.13"/>
  </cols>
  <sheetData>
    <row r="1" customFormat="false" ht="30" hidden="false" customHeight="true" outlineLevel="0" collapsed="false">
      <c r="A1" s="5"/>
      <c r="B1" s="36" t="n">
        <f aca="false">SUM(F3:F415)</f>
        <v>150</v>
      </c>
      <c r="C1" s="37" t="s">
        <v>2</v>
      </c>
      <c r="D1" s="37"/>
      <c r="E1" s="37"/>
      <c r="F1" s="7"/>
    </row>
    <row r="2" customFormat="false" ht="12.75" hidden="false" customHeight="false" outlineLevel="0" collapsed="false">
      <c r="A2" s="23" t="s">
        <v>104</v>
      </c>
      <c r="B2" s="24" t="s">
        <v>105</v>
      </c>
      <c r="C2" s="38" t="s">
        <v>100</v>
      </c>
      <c r="D2" s="24" t="s">
        <v>106</v>
      </c>
      <c r="E2" s="24" t="s">
        <v>107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</row>
    <row r="3" customFormat="false" ht="12.75" hidden="false" customHeight="false" outlineLevel="0" collapsed="false">
      <c r="A3" s="18" t="n">
        <v>425</v>
      </c>
      <c r="B3" s="18" t="s">
        <v>524</v>
      </c>
      <c r="C3" s="39" t="n">
        <v>1987</v>
      </c>
      <c r="D3" s="18" t="s">
        <v>160</v>
      </c>
      <c r="E3" s="18" t="s">
        <v>78</v>
      </c>
      <c r="F3" s="18" t="n">
        <f aca="false">IF(B3&lt;&gt;"",1,0)</f>
        <v>1</v>
      </c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customFormat="false" ht="12.75" hidden="false" customHeight="false" outlineLevel="0" collapsed="false">
      <c r="A4" s="18" t="n">
        <v>425</v>
      </c>
      <c r="B4" s="18" t="s">
        <v>525</v>
      </c>
      <c r="C4" s="40" t="n">
        <v>1984</v>
      </c>
      <c r="D4" s="18" t="s">
        <v>175</v>
      </c>
      <c r="E4" s="18" t="s">
        <v>77</v>
      </c>
      <c r="F4" s="18" t="n">
        <f aca="false">IF(B4&lt;&gt;"",1,0)</f>
        <v>1</v>
      </c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</row>
    <row r="5" customFormat="false" ht="12.75" hidden="false" customHeight="false" outlineLevel="0" collapsed="false">
      <c r="A5" s="18" t="n">
        <v>425</v>
      </c>
      <c r="B5" s="18" t="s">
        <v>526</v>
      </c>
      <c r="C5" s="39" t="n">
        <v>1985</v>
      </c>
      <c r="D5" s="18" t="s">
        <v>175</v>
      </c>
      <c r="E5" s="18" t="s">
        <v>84</v>
      </c>
      <c r="F5" s="18" t="n">
        <f aca="false">IF(B5&lt;&gt;"",1,0)</f>
        <v>1</v>
      </c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</row>
    <row r="6" customFormat="false" ht="12.75" hidden="false" customHeight="false" outlineLevel="0" collapsed="false">
      <c r="A6" s="18" t="n">
        <v>425</v>
      </c>
      <c r="B6" s="18" t="s">
        <v>527</v>
      </c>
      <c r="C6" s="40" t="n">
        <v>1987</v>
      </c>
      <c r="D6" s="18"/>
      <c r="E6" s="18" t="s">
        <v>88</v>
      </c>
      <c r="F6" s="18" t="n">
        <v>1</v>
      </c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 customFormat="false" ht="12.75" hidden="false" customHeight="false" outlineLevel="0" collapsed="false">
      <c r="A7" s="18" t="n">
        <v>425</v>
      </c>
      <c r="B7" s="18" t="s">
        <v>528</v>
      </c>
      <c r="C7" s="40" t="n">
        <v>1984</v>
      </c>
      <c r="D7" s="18" t="s">
        <v>67</v>
      </c>
      <c r="E7" s="18" t="s">
        <v>69</v>
      </c>
      <c r="F7" s="18" t="n">
        <f aca="false">IF(B7&lt;&gt;"",1,0)</f>
        <v>1</v>
      </c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customFormat="false" ht="12.75" hidden="false" customHeight="false" outlineLevel="0" collapsed="false">
      <c r="A8" s="18" t="n">
        <v>425</v>
      </c>
      <c r="B8" s="18" t="s">
        <v>529</v>
      </c>
      <c r="C8" s="39" t="n">
        <v>1986</v>
      </c>
      <c r="D8" s="18" t="s">
        <v>67</v>
      </c>
      <c r="E8" s="18" t="s">
        <v>72</v>
      </c>
      <c r="F8" s="18" t="n">
        <f aca="false">IF(B8&lt;&gt;"",1,0)</f>
        <v>1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customFormat="false" ht="12.75" hidden="false" customHeight="false" outlineLevel="0" collapsed="false">
      <c r="A9" s="18" t="n">
        <v>420</v>
      </c>
      <c r="B9" s="18" t="s">
        <v>530</v>
      </c>
      <c r="C9" s="40" t="n">
        <v>1985</v>
      </c>
      <c r="D9" s="18" t="s">
        <v>67</v>
      </c>
      <c r="E9" s="18" t="s">
        <v>84</v>
      </c>
      <c r="F9" s="18" t="n">
        <f aca="false">IF(B9&lt;&gt;"",1,0)</f>
        <v>1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</row>
    <row r="10" customFormat="false" ht="12.75" hidden="false" customHeight="false" outlineLevel="0" collapsed="false">
      <c r="A10" s="18" t="n">
        <v>420</v>
      </c>
      <c r="B10" s="18" t="s">
        <v>531</v>
      </c>
      <c r="C10" s="39" t="n">
        <v>1985</v>
      </c>
      <c r="D10" s="18" t="s">
        <v>67</v>
      </c>
      <c r="E10" s="18" t="s">
        <v>78</v>
      </c>
      <c r="F10" s="18" t="n">
        <f aca="false">IF(B10&lt;&gt;"",1,0)</f>
        <v>1</v>
      </c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</row>
    <row r="11" customFormat="false" ht="12.75" hidden="false" customHeight="false" outlineLevel="0" collapsed="false">
      <c r="A11" s="18" t="n">
        <v>420</v>
      </c>
      <c r="B11" s="18" t="s">
        <v>532</v>
      </c>
      <c r="C11" s="39" t="n">
        <v>1986</v>
      </c>
      <c r="D11" s="18" t="s">
        <v>175</v>
      </c>
      <c r="E11" s="18" t="s">
        <v>81</v>
      </c>
      <c r="F11" s="18" t="n">
        <f aca="false">IF(B11&lt;&gt;"",1,0)</f>
        <v>1</v>
      </c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customFormat="false" ht="13.8" hidden="false" customHeight="false" outlineLevel="0" collapsed="false">
      <c r="A12" s="18" t="n">
        <v>420</v>
      </c>
      <c r="B12" s="41" t="s">
        <v>533</v>
      </c>
      <c r="C12" s="42" t="n">
        <v>1986</v>
      </c>
      <c r="D12" s="18" t="s">
        <v>67</v>
      </c>
      <c r="E12" s="18" t="s">
        <v>78</v>
      </c>
      <c r="F12" s="18" t="n">
        <v>1</v>
      </c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</row>
    <row r="13" customFormat="false" ht="12.75" hidden="false" customHeight="false" outlineLevel="0" collapsed="false">
      <c r="A13" s="18" t="n">
        <v>420</v>
      </c>
      <c r="B13" s="18" t="s">
        <v>534</v>
      </c>
      <c r="C13" s="39" t="n">
        <v>1986</v>
      </c>
      <c r="D13" s="18" t="s">
        <v>175</v>
      </c>
      <c r="E13" s="18" t="s">
        <v>72</v>
      </c>
      <c r="F13" s="18" t="n">
        <f aca="false">IF(B13&lt;&gt;"",1,0)</f>
        <v>1</v>
      </c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</row>
    <row r="14" customFormat="false" ht="12.75" hidden="false" customHeight="false" outlineLevel="0" collapsed="false">
      <c r="A14" s="18" t="s">
        <v>23</v>
      </c>
      <c r="B14" s="18" t="s">
        <v>535</v>
      </c>
      <c r="C14" s="39" t="n">
        <v>1986</v>
      </c>
      <c r="D14" s="18" t="s">
        <v>175</v>
      </c>
      <c r="E14" s="18" t="s">
        <v>93</v>
      </c>
      <c r="F14" s="18" t="n">
        <f aca="false">IF(B14&lt;&gt;"",1,0)</f>
        <v>1</v>
      </c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</row>
    <row r="15" customFormat="false" ht="12.75" hidden="false" customHeight="false" outlineLevel="0" collapsed="false">
      <c r="A15" s="18" t="s">
        <v>21</v>
      </c>
      <c r="B15" s="18" t="s">
        <v>536</v>
      </c>
      <c r="C15" s="39" t="n">
        <v>1986</v>
      </c>
      <c r="D15" s="18" t="s">
        <v>162</v>
      </c>
      <c r="E15" s="18" t="s">
        <v>98</v>
      </c>
      <c r="F15" s="18" t="n">
        <f aca="false">IF(B15&lt;&gt;"",1,0)</f>
        <v>1</v>
      </c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</row>
    <row r="16" customFormat="false" ht="12.75" hidden="false" customHeight="false" outlineLevel="0" collapsed="false">
      <c r="A16" s="18"/>
      <c r="B16" s="18" t="s">
        <v>537</v>
      </c>
      <c r="C16" s="40" t="n">
        <v>1986</v>
      </c>
      <c r="D16" s="18"/>
      <c r="E16" s="18" t="s">
        <v>234</v>
      </c>
      <c r="F16" s="18" t="n">
        <v>1</v>
      </c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</row>
    <row r="17" customFormat="false" ht="12.75" hidden="false" customHeight="false" outlineLevel="0" collapsed="false">
      <c r="A17" s="18" t="n">
        <v>420</v>
      </c>
      <c r="B17" s="18" t="s">
        <v>538</v>
      </c>
      <c r="C17" s="40" t="n">
        <v>1986</v>
      </c>
      <c r="D17" s="18" t="s">
        <v>539</v>
      </c>
      <c r="E17" s="18" t="s">
        <v>72</v>
      </c>
      <c r="F17" s="18" t="n">
        <v>1</v>
      </c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</row>
    <row r="18" customFormat="false" ht="12.75" hidden="false" customHeight="false" outlineLevel="0" collapsed="false">
      <c r="A18" s="18"/>
      <c r="B18" s="18" t="s">
        <v>540</v>
      </c>
      <c r="C18" s="40" t="n">
        <v>1986</v>
      </c>
      <c r="D18" s="18"/>
      <c r="E18" s="18" t="s">
        <v>93</v>
      </c>
      <c r="F18" s="18" t="n">
        <v>1</v>
      </c>
      <c r="G18" s="27" t="str">
        <f aca="false">HYPERLINK("https://biluppgifter.se/fordon/FUR283","*")</f>
        <v>*</v>
      </c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</row>
    <row r="19" customFormat="false" ht="12.75" hidden="false" customHeight="false" outlineLevel="0" collapsed="false">
      <c r="A19" s="18" t="s">
        <v>23</v>
      </c>
      <c r="B19" s="18" t="s">
        <v>541</v>
      </c>
      <c r="C19" s="40" t="n">
        <v>1986</v>
      </c>
      <c r="D19" s="18" t="s">
        <v>160</v>
      </c>
      <c r="E19" s="18" t="s">
        <v>78</v>
      </c>
      <c r="F19" s="18" t="n">
        <f aca="false">IF(B19&lt;&gt;"",1,0)</f>
        <v>1</v>
      </c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</row>
    <row r="20" customFormat="false" ht="12.75" hidden="false" customHeight="false" outlineLevel="0" collapsed="false">
      <c r="A20" s="18" t="n">
        <v>420</v>
      </c>
      <c r="B20" s="18" t="s">
        <v>542</v>
      </c>
      <c r="C20" s="39" t="n">
        <v>1987</v>
      </c>
      <c r="D20" s="18" t="s">
        <v>67</v>
      </c>
      <c r="E20" s="18" t="s">
        <v>69</v>
      </c>
      <c r="F20" s="18" t="n">
        <f aca="false">IF(B20&lt;&gt;"",1,0)</f>
        <v>1</v>
      </c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</row>
    <row r="21" customFormat="false" ht="12.75" hidden="false" customHeight="false" outlineLevel="0" collapsed="false">
      <c r="A21" s="18" t="s">
        <v>23</v>
      </c>
      <c r="B21" s="18" t="s">
        <v>543</v>
      </c>
      <c r="C21" s="39" t="n">
        <v>1986</v>
      </c>
      <c r="D21" s="18" t="s">
        <v>67</v>
      </c>
      <c r="E21" s="18" t="s">
        <v>81</v>
      </c>
      <c r="F21" s="18" t="n">
        <f aca="false">IF(B21&lt;&gt;"",1,0)</f>
        <v>1</v>
      </c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</row>
    <row r="22" customFormat="false" ht="12.75" hidden="false" customHeight="false" outlineLevel="0" collapsed="false">
      <c r="A22" s="18" t="s">
        <v>24</v>
      </c>
      <c r="B22" s="18" t="s">
        <v>544</v>
      </c>
      <c r="C22" s="39" t="n">
        <v>1988</v>
      </c>
      <c r="D22" s="18" t="s">
        <v>175</v>
      </c>
      <c r="E22" s="18" t="s">
        <v>234</v>
      </c>
      <c r="F22" s="18" t="n">
        <v>1</v>
      </c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</row>
    <row r="23" customFormat="false" ht="12.75" hidden="false" customHeight="false" outlineLevel="0" collapsed="false">
      <c r="A23" s="18" t="s">
        <v>22</v>
      </c>
      <c r="B23" s="18" t="s">
        <v>545</v>
      </c>
      <c r="C23" s="39" t="n">
        <v>1987</v>
      </c>
      <c r="D23" s="18" t="s">
        <v>175</v>
      </c>
      <c r="E23" s="18" t="s">
        <v>78</v>
      </c>
      <c r="F23" s="18" t="n">
        <f aca="false">IF(B23&lt;&gt;"",1,0)</f>
        <v>1</v>
      </c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</row>
    <row r="24" customFormat="false" ht="12.75" hidden="false" customHeight="false" outlineLevel="0" collapsed="false">
      <c r="A24" s="18" t="s">
        <v>22</v>
      </c>
      <c r="B24" s="18" t="s">
        <v>546</v>
      </c>
      <c r="C24" s="39" t="n">
        <v>1988</v>
      </c>
      <c r="D24" s="18" t="s">
        <v>175</v>
      </c>
      <c r="E24" s="18" t="s">
        <v>81</v>
      </c>
      <c r="F24" s="18" t="n">
        <f aca="false">IF(B24&lt;&gt;"",1,0)</f>
        <v>1</v>
      </c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</row>
    <row r="25" customFormat="false" ht="12.75" hidden="false" customHeight="false" outlineLevel="0" collapsed="false">
      <c r="A25" s="18" t="s">
        <v>22</v>
      </c>
      <c r="B25" s="18" t="s">
        <v>547</v>
      </c>
      <c r="C25" s="39" t="n">
        <v>1988</v>
      </c>
      <c r="D25" s="18" t="s">
        <v>67</v>
      </c>
      <c r="E25" s="18" t="s">
        <v>84</v>
      </c>
      <c r="F25" s="18" t="n">
        <f aca="false">IF(B25&lt;&gt;"",1,0)</f>
        <v>1</v>
      </c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</row>
    <row r="26" customFormat="false" ht="12.75" hidden="false" customHeight="false" outlineLevel="0" collapsed="false">
      <c r="A26" s="18" t="n">
        <v>420</v>
      </c>
      <c r="B26" s="18" t="s">
        <v>548</v>
      </c>
      <c r="C26" s="39" t="n">
        <v>1987</v>
      </c>
      <c r="D26" s="18" t="s">
        <v>549</v>
      </c>
      <c r="E26" s="18" t="s">
        <v>98</v>
      </c>
      <c r="F26" s="18" t="n">
        <f aca="false">IF(B26&lt;&gt;"",1,0)</f>
        <v>1</v>
      </c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</row>
    <row r="27" customFormat="false" ht="12.75" hidden="false" customHeight="false" outlineLevel="0" collapsed="false">
      <c r="A27" s="18" t="s">
        <v>22</v>
      </c>
      <c r="B27" s="18" t="s">
        <v>550</v>
      </c>
      <c r="C27" s="39" t="n">
        <v>1988</v>
      </c>
      <c r="D27" s="18" t="s">
        <v>67</v>
      </c>
      <c r="E27" s="18" t="s">
        <v>84</v>
      </c>
      <c r="F27" s="18" t="n">
        <f aca="false">IF(B27&lt;&gt;"",1,0)</f>
        <v>1</v>
      </c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</row>
    <row r="28" customFormat="false" ht="12.75" hidden="false" customHeight="false" outlineLevel="0" collapsed="false">
      <c r="A28" s="18" t="n">
        <v>425</v>
      </c>
      <c r="B28" s="18" t="s">
        <v>551</v>
      </c>
      <c r="C28" s="39" t="n">
        <v>1986</v>
      </c>
      <c r="D28" s="18"/>
      <c r="E28" s="18" t="s">
        <v>97</v>
      </c>
      <c r="F28" s="18" t="n">
        <v>1</v>
      </c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</row>
    <row r="29" customFormat="false" ht="12.75" hidden="false" customHeight="false" outlineLevel="0" collapsed="false">
      <c r="A29" s="18" t="s">
        <v>24</v>
      </c>
      <c r="B29" s="18" t="s">
        <v>552</v>
      </c>
      <c r="C29" s="39" t="n">
        <v>1988</v>
      </c>
      <c r="D29" s="18" t="s">
        <v>67</v>
      </c>
      <c r="E29" s="18" t="s">
        <v>70</v>
      </c>
      <c r="F29" s="18" t="n">
        <f aca="false">IF(B29&lt;&gt;"",1,0)</f>
        <v>1</v>
      </c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</row>
    <row r="30" customFormat="false" ht="12.75" hidden="false" customHeight="false" outlineLevel="0" collapsed="false">
      <c r="A30" s="18" t="n">
        <v>430</v>
      </c>
      <c r="B30" s="18" t="s">
        <v>553</v>
      </c>
      <c r="C30" s="39" t="n">
        <v>1988</v>
      </c>
      <c r="D30" s="18" t="s">
        <v>67</v>
      </c>
      <c r="E30" s="18" t="s">
        <v>78</v>
      </c>
      <c r="F30" s="18" t="n">
        <f aca="false">IF(B30&lt;&gt;"",1,0)</f>
        <v>1</v>
      </c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</row>
    <row r="31" customFormat="false" ht="12.75" hidden="false" customHeight="false" outlineLevel="0" collapsed="false">
      <c r="A31" s="18" t="n">
        <v>430</v>
      </c>
      <c r="B31" s="18" t="s">
        <v>554</v>
      </c>
      <c r="C31" s="39" t="n">
        <v>1988</v>
      </c>
      <c r="D31" s="18" t="s">
        <v>555</v>
      </c>
      <c r="E31" s="18" t="s">
        <v>84</v>
      </c>
      <c r="F31" s="18" t="n">
        <v>1</v>
      </c>
      <c r="G31" s="27" t="str">
        <f aca="false">HYPERLINK("http://www.luzzago.com/shop_dettaglioprodotto.asp?id=1012","*")</f>
        <v>*</v>
      </c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</row>
    <row r="32" customFormat="false" ht="12.75" hidden="false" customHeight="false" outlineLevel="0" collapsed="false">
      <c r="A32" s="18" t="n">
        <v>430</v>
      </c>
      <c r="B32" s="18" t="s">
        <v>556</v>
      </c>
      <c r="C32" s="39" t="n">
        <v>1988</v>
      </c>
      <c r="D32" s="18" t="s">
        <v>396</v>
      </c>
      <c r="E32" s="18" t="s">
        <v>94</v>
      </c>
      <c r="F32" s="18" t="n">
        <f aca="false">IF(B32&lt;&gt;"",1,0)</f>
        <v>1</v>
      </c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</row>
    <row r="33" customFormat="false" ht="12.75" hidden="false" customHeight="false" outlineLevel="0" collapsed="false">
      <c r="A33" s="18" t="n">
        <v>430</v>
      </c>
      <c r="B33" s="18" t="s">
        <v>557</v>
      </c>
      <c r="C33" s="39" t="n">
        <v>1988</v>
      </c>
      <c r="D33" s="18" t="s">
        <v>175</v>
      </c>
      <c r="E33" s="18" t="s">
        <v>84</v>
      </c>
      <c r="F33" s="18" t="n">
        <f aca="false">IF(B33&lt;&gt;"",1,0)</f>
        <v>1</v>
      </c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</row>
    <row r="34" customFormat="false" ht="12.75" hidden="false" customHeight="false" outlineLevel="0" collapsed="false">
      <c r="A34" s="18" t="n">
        <v>430</v>
      </c>
      <c r="B34" s="18" t="s">
        <v>558</v>
      </c>
      <c r="C34" s="39" t="n">
        <v>1988</v>
      </c>
      <c r="D34" s="18" t="s">
        <v>67</v>
      </c>
      <c r="E34" s="18" t="s">
        <v>78</v>
      </c>
      <c r="F34" s="18" t="n">
        <f aca="false">IF(B34&lt;&gt;"",1,0)</f>
        <v>1</v>
      </c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</row>
    <row r="35" customFormat="false" ht="12.75" hidden="false" customHeight="false" outlineLevel="0" collapsed="false">
      <c r="A35" s="18" t="n">
        <v>430</v>
      </c>
      <c r="B35" s="18" t="s">
        <v>559</v>
      </c>
      <c r="C35" s="39" t="n">
        <v>1988</v>
      </c>
      <c r="D35" s="18" t="s">
        <v>160</v>
      </c>
      <c r="E35" s="18" t="s">
        <v>78</v>
      </c>
      <c r="F35" s="18" t="n">
        <f aca="false">IF(B35&lt;&gt;"",1,0)</f>
        <v>1</v>
      </c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</row>
    <row r="36" customFormat="false" ht="12.75" hidden="false" customHeight="false" outlineLevel="0" collapsed="false">
      <c r="A36" s="18" t="n">
        <v>430</v>
      </c>
      <c r="B36" s="18" t="s">
        <v>560</v>
      </c>
      <c r="C36" s="39" t="n">
        <v>1988</v>
      </c>
      <c r="D36" s="18" t="s">
        <v>160</v>
      </c>
      <c r="E36" s="18" t="s">
        <v>78</v>
      </c>
      <c r="F36" s="18" t="n">
        <f aca="false">IF(B36&lt;&gt;"",1,0)</f>
        <v>1</v>
      </c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</row>
    <row r="37" customFormat="false" ht="12.75" hidden="false" customHeight="false" outlineLevel="0" collapsed="false">
      <c r="A37" s="18" t="n">
        <v>430</v>
      </c>
      <c r="B37" s="18" t="s">
        <v>561</v>
      </c>
      <c r="C37" s="39" t="n">
        <v>1989</v>
      </c>
      <c r="D37" s="18" t="s">
        <v>175</v>
      </c>
      <c r="E37" s="18" t="s">
        <v>78</v>
      </c>
      <c r="F37" s="18" t="n">
        <f aca="false">IF(B37&lt;&gt;"",1,0)</f>
        <v>1</v>
      </c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</row>
    <row r="38" customFormat="false" ht="12.75" hidden="false" customHeight="false" outlineLevel="0" collapsed="false">
      <c r="A38" s="18" t="s">
        <v>22</v>
      </c>
      <c r="B38" s="18" t="s">
        <v>562</v>
      </c>
      <c r="C38" s="39" t="n">
        <v>1988</v>
      </c>
      <c r="D38" s="18" t="s">
        <v>396</v>
      </c>
      <c r="E38" s="18" t="s">
        <v>90</v>
      </c>
      <c r="F38" s="18" t="n">
        <f aca="false">IF(B38&lt;&gt;"",1,0)</f>
        <v>1</v>
      </c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</row>
    <row r="39" customFormat="false" ht="12.75" hidden="false" customHeight="false" outlineLevel="0" collapsed="false">
      <c r="A39" s="18" t="n">
        <v>422</v>
      </c>
      <c r="B39" s="18" t="s">
        <v>563</v>
      </c>
      <c r="C39" s="39" t="n">
        <v>1989</v>
      </c>
      <c r="D39" s="18" t="s">
        <v>162</v>
      </c>
      <c r="E39" s="18" t="s">
        <v>69</v>
      </c>
      <c r="F39" s="18" t="n">
        <f aca="false">IF(B39&lt;&gt;"",1,0)</f>
        <v>1</v>
      </c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</row>
    <row r="40" customFormat="false" ht="12.75" hidden="false" customHeight="false" outlineLevel="0" collapsed="false">
      <c r="A40" s="18" t="n">
        <v>430</v>
      </c>
      <c r="B40" s="18" t="s">
        <v>564</v>
      </c>
      <c r="C40" s="39" t="n">
        <v>1989</v>
      </c>
      <c r="D40" s="18" t="s">
        <v>67</v>
      </c>
      <c r="E40" s="18" t="s">
        <v>78</v>
      </c>
      <c r="F40" s="18" t="n">
        <f aca="false">IF(B40&lt;&gt;"",1,0)</f>
        <v>1</v>
      </c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</row>
    <row r="41" customFormat="false" ht="12.75" hidden="false" customHeight="false" outlineLevel="0" collapsed="false">
      <c r="A41" s="18" t="n">
        <v>422</v>
      </c>
      <c r="B41" s="18" t="s">
        <v>565</v>
      </c>
      <c r="C41" s="39" t="n">
        <v>1990</v>
      </c>
      <c r="D41" s="18" t="s">
        <v>162</v>
      </c>
      <c r="E41" s="18" t="s">
        <v>78</v>
      </c>
      <c r="F41" s="18" t="n">
        <f aca="false">IF(B41&lt;&gt;"",1,0)</f>
        <v>1</v>
      </c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</row>
    <row r="42" customFormat="false" ht="12.75" hidden="false" customHeight="false" outlineLevel="0" collapsed="false">
      <c r="A42" s="18" t="n">
        <v>430</v>
      </c>
      <c r="B42" s="18" t="s">
        <v>566</v>
      </c>
      <c r="C42" s="39" t="n">
        <v>1989</v>
      </c>
      <c r="D42" s="18" t="s">
        <v>67</v>
      </c>
      <c r="E42" s="18" t="s">
        <v>78</v>
      </c>
      <c r="F42" s="18" t="n">
        <f aca="false">IF(B42&lt;&gt;"",1,0)</f>
        <v>1</v>
      </c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</row>
    <row r="43" customFormat="false" ht="12.75" hidden="false" customHeight="false" outlineLevel="0" collapsed="false">
      <c r="A43" s="18" t="s">
        <v>567</v>
      </c>
      <c r="B43" s="18" t="s">
        <v>568</v>
      </c>
      <c r="C43" s="39" t="n">
        <v>1988</v>
      </c>
      <c r="D43" s="18" t="s">
        <v>162</v>
      </c>
      <c r="E43" s="18" t="s">
        <v>93</v>
      </c>
      <c r="F43" s="18" t="n">
        <v>1</v>
      </c>
      <c r="G43" s="27" t="str">
        <f aca="false">HYPERLINK("https://biluppgifter.se/fordon/GTO652","*")</f>
        <v>*</v>
      </c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</row>
    <row r="44" customFormat="false" ht="12.75" hidden="false" customHeight="false" outlineLevel="0" collapsed="false">
      <c r="A44" s="18" t="n">
        <v>430</v>
      </c>
      <c r="B44" s="18" t="s">
        <v>569</v>
      </c>
      <c r="C44" s="39" t="n">
        <v>1988</v>
      </c>
      <c r="D44" s="18" t="s">
        <v>67</v>
      </c>
      <c r="E44" s="18" t="s">
        <v>78</v>
      </c>
      <c r="F44" s="18" t="n">
        <f aca="false">IF(B44&lt;&gt;"",1,0)</f>
        <v>1</v>
      </c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</row>
    <row r="45" customFormat="false" ht="12.75" hidden="false" customHeight="false" outlineLevel="0" collapsed="false">
      <c r="A45" s="18" t="n">
        <v>430</v>
      </c>
      <c r="B45" s="18" t="s">
        <v>570</v>
      </c>
      <c r="C45" s="39" t="n">
        <v>1992</v>
      </c>
      <c r="D45" s="18" t="s">
        <v>396</v>
      </c>
      <c r="E45" s="18" t="s">
        <v>69</v>
      </c>
      <c r="F45" s="18" t="n">
        <f aca="false">IF(B45&lt;&gt;"",1,0)</f>
        <v>1</v>
      </c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</row>
    <row r="46" customFormat="false" ht="12.75" hidden="false" customHeight="false" outlineLevel="0" collapsed="false">
      <c r="A46" s="18" t="n">
        <v>430</v>
      </c>
      <c r="B46" s="18" t="s">
        <v>571</v>
      </c>
      <c r="C46" s="39" t="s">
        <v>67</v>
      </c>
      <c r="D46" s="18" t="s">
        <v>67</v>
      </c>
      <c r="E46" s="18" t="s">
        <v>81</v>
      </c>
      <c r="F46" s="18" t="n">
        <f aca="false">IF(B46&lt;&gt;"",1,0)</f>
        <v>1</v>
      </c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</row>
    <row r="47" customFormat="false" ht="12.75" hidden="false" customHeight="false" outlineLevel="0" collapsed="false">
      <c r="A47" s="18" t="n">
        <v>422</v>
      </c>
      <c r="B47" s="18" t="s">
        <v>572</v>
      </c>
      <c r="C47" s="40" t="n">
        <v>1989</v>
      </c>
      <c r="D47" s="18"/>
      <c r="E47" s="18" t="s">
        <v>72</v>
      </c>
      <c r="F47" s="18" t="n">
        <v>1</v>
      </c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</row>
    <row r="48" customFormat="false" ht="12.75" hidden="false" customHeight="false" outlineLevel="0" collapsed="false">
      <c r="A48" s="18" t="n">
        <v>422</v>
      </c>
      <c r="B48" s="18" t="s">
        <v>573</v>
      </c>
      <c r="C48" s="40" t="n">
        <v>1988</v>
      </c>
      <c r="D48" s="18" t="s">
        <v>67</v>
      </c>
      <c r="E48" s="18" t="s">
        <v>81</v>
      </c>
      <c r="F48" s="18" t="n">
        <f aca="false">IF(B48&lt;&gt;"",1,0)</f>
        <v>1</v>
      </c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</row>
    <row r="49" customFormat="false" ht="12.75" hidden="false" customHeight="false" outlineLevel="0" collapsed="false">
      <c r="A49" s="18" t="n">
        <v>430</v>
      </c>
      <c r="B49" s="18" t="s">
        <v>574</v>
      </c>
      <c r="C49" s="39" t="n">
        <v>1989</v>
      </c>
      <c r="D49" s="18" t="s">
        <v>219</v>
      </c>
      <c r="E49" s="18" t="s">
        <v>74</v>
      </c>
      <c r="F49" s="18" t="n">
        <f aca="false">IF(B49&lt;&gt;"",1,0)</f>
        <v>1</v>
      </c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</row>
    <row r="50" customFormat="false" ht="12.75" hidden="false" customHeight="false" outlineLevel="0" collapsed="false">
      <c r="A50" s="18" t="n">
        <v>430</v>
      </c>
      <c r="B50" s="18" t="s">
        <v>575</v>
      </c>
      <c r="C50" s="40" t="n">
        <v>1988</v>
      </c>
      <c r="D50" s="18" t="s">
        <v>67</v>
      </c>
      <c r="E50" s="18" t="s">
        <v>81</v>
      </c>
      <c r="F50" s="18" t="n">
        <f aca="false">IF(B50&lt;&gt;"",1,0)</f>
        <v>1</v>
      </c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</row>
    <row r="51" customFormat="false" ht="12.75" hidden="false" customHeight="false" outlineLevel="0" collapsed="false">
      <c r="A51" s="18" t="n">
        <v>422</v>
      </c>
      <c r="B51" s="18" t="s">
        <v>576</v>
      </c>
      <c r="C51" s="39" t="n">
        <v>1989</v>
      </c>
      <c r="D51" s="18" t="s">
        <v>67</v>
      </c>
      <c r="E51" s="18" t="s">
        <v>88</v>
      </c>
      <c r="F51" s="18" t="n">
        <f aca="false">IF(B51&lt;&gt;"",1,0)</f>
        <v>1</v>
      </c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</row>
    <row r="52" customFormat="false" ht="12.75" hidden="false" customHeight="false" outlineLevel="0" collapsed="false">
      <c r="A52" s="18" t="n">
        <v>422</v>
      </c>
      <c r="B52" s="18" t="s">
        <v>577</v>
      </c>
      <c r="C52" s="40" t="n">
        <v>1988</v>
      </c>
      <c r="D52" s="18" t="s">
        <v>67</v>
      </c>
      <c r="E52" s="18" t="s">
        <v>69</v>
      </c>
      <c r="F52" s="18" t="n">
        <f aca="false">IF(B52&lt;&gt;"",1,0)</f>
        <v>1</v>
      </c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</row>
    <row r="53" customFormat="false" ht="12.75" hidden="false" customHeight="false" outlineLevel="0" collapsed="false">
      <c r="A53" s="18" t="n">
        <v>422</v>
      </c>
      <c r="B53" s="18" t="s">
        <v>578</v>
      </c>
      <c r="C53" s="40" t="n">
        <v>1988</v>
      </c>
      <c r="D53" s="18" t="s">
        <v>67</v>
      </c>
      <c r="E53" s="18" t="s">
        <v>78</v>
      </c>
      <c r="F53" s="18" t="n">
        <f aca="false">IF(B53&lt;&gt;"",1,0)</f>
        <v>1</v>
      </c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</row>
    <row r="54" customFormat="false" ht="12.75" hidden="false" customHeight="false" outlineLevel="0" collapsed="false">
      <c r="A54" s="18" t="n">
        <v>422</v>
      </c>
      <c r="B54" s="18" t="s">
        <v>579</v>
      </c>
      <c r="C54" s="40" t="n">
        <v>1988</v>
      </c>
      <c r="D54" s="18" t="s">
        <v>67</v>
      </c>
      <c r="E54" s="18" t="s">
        <v>78</v>
      </c>
      <c r="F54" s="18" t="n">
        <f aca="false">IF(B54&lt;&gt;"",1,0)</f>
        <v>1</v>
      </c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</row>
    <row r="55" customFormat="false" ht="12.75" hidden="false" customHeight="false" outlineLevel="0" collapsed="false">
      <c r="A55" s="18" t="n">
        <v>430</v>
      </c>
      <c r="B55" s="18" t="s">
        <v>580</v>
      </c>
      <c r="C55" s="40" t="n">
        <v>1988</v>
      </c>
      <c r="D55" s="18" t="s">
        <v>67</v>
      </c>
      <c r="E55" s="18" t="s">
        <v>75</v>
      </c>
      <c r="F55" s="18" t="n">
        <f aca="false">IF(B55&lt;&gt;"",1,0)</f>
        <v>1</v>
      </c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</row>
    <row r="56" customFormat="false" ht="12.75" hidden="false" customHeight="false" outlineLevel="0" collapsed="false">
      <c r="A56" s="18" t="n">
        <v>422</v>
      </c>
      <c r="B56" s="18" t="s">
        <v>581</v>
      </c>
      <c r="C56" s="39" t="n">
        <v>1992</v>
      </c>
      <c r="D56" s="18" t="s">
        <v>549</v>
      </c>
      <c r="E56" s="18" t="s">
        <v>78</v>
      </c>
      <c r="F56" s="18" t="n">
        <f aca="false">IF(B56&lt;&gt;"",1,0)</f>
        <v>1</v>
      </c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</row>
    <row r="57" customFormat="false" ht="12.75" hidden="false" customHeight="false" outlineLevel="0" collapsed="false">
      <c r="A57" s="18" t="n">
        <v>430</v>
      </c>
      <c r="B57" s="18" t="s">
        <v>582</v>
      </c>
      <c r="C57" s="39" t="n">
        <v>1989</v>
      </c>
      <c r="D57" s="18" t="s">
        <v>67</v>
      </c>
      <c r="E57" s="18" t="s">
        <v>97</v>
      </c>
      <c r="F57" s="18" t="n">
        <f aca="false">IF(B57&lt;&gt;"",1,0)</f>
        <v>1</v>
      </c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</row>
    <row r="58" customFormat="false" ht="12.75" hidden="false" customHeight="false" outlineLevel="0" collapsed="false">
      <c r="A58" s="18" t="n">
        <v>430</v>
      </c>
      <c r="B58" s="18" t="s">
        <v>583</v>
      </c>
      <c r="C58" s="39" t="n">
        <v>1989</v>
      </c>
      <c r="D58" s="18" t="s">
        <v>160</v>
      </c>
      <c r="E58" s="18" t="s">
        <v>78</v>
      </c>
      <c r="F58" s="18" t="n">
        <f aca="false">IF(B58&lt;&gt;"",1,0)</f>
        <v>1</v>
      </c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</row>
    <row r="59" customFormat="false" ht="12.75" hidden="false" customHeight="false" outlineLevel="0" collapsed="false">
      <c r="A59" s="18" t="n">
        <v>422</v>
      </c>
      <c r="B59" s="18" t="s">
        <v>584</v>
      </c>
      <c r="C59" s="39" t="n">
        <v>1990</v>
      </c>
      <c r="D59" s="18" t="s">
        <v>67</v>
      </c>
      <c r="E59" s="18" t="s">
        <v>78</v>
      </c>
      <c r="F59" s="18" t="n">
        <f aca="false">IF(B59&lt;&gt;"",1,0)</f>
        <v>1</v>
      </c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</row>
    <row r="60" customFormat="false" ht="12.75" hidden="false" customHeight="false" outlineLevel="0" collapsed="false">
      <c r="A60" s="18" t="n">
        <v>430</v>
      </c>
      <c r="B60" s="18" t="s">
        <v>585</v>
      </c>
      <c r="C60" s="39" t="n">
        <v>1989</v>
      </c>
      <c r="D60" s="18" t="s">
        <v>67</v>
      </c>
      <c r="E60" s="18" t="s">
        <v>78</v>
      </c>
      <c r="F60" s="18" t="n">
        <f aca="false">IF(B60&lt;&gt;"",1,0)</f>
        <v>1</v>
      </c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</row>
    <row r="61" customFormat="false" ht="12.75" hidden="false" customHeight="false" outlineLevel="0" collapsed="false">
      <c r="A61" s="18" t="n">
        <v>430</v>
      </c>
      <c r="B61" s="43" t="s">
        <v>586</v>
      </c>
      <c r="C61" s="39" t="n">
        <v>1989</v>
      </c>
      <c r="D61" s="18" t="s">
        <v>67</v>
      </c>
      <c r="E61" s="18" t="s">
        <v>94</v>
      </c>
      <c r="F61" s="18" t="n">
        <f aca="false">IF(B61&lt;&gt;"",1,0)</f>
        <v>1</v>
      </c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</row>
    <row r="62" customFormat="false" ht="12.75" hidden="false" customHeight="false" outlineLevel="0" collapsed="false">
      <c r="A62" s="18" t="n">
        <v>430</v>
      </c>
      <c r="B62" s="18" t="s">
        <v>587</v>
      </c>
      <c r="C62" s="39" t="n">
        <v>1989</v>
      </c>
      <c r="D62" s="18" t="s">
        <v>588</v>
      </c>
      <c r="E62" s="18" t="s">
        <v>589</v>
      </c>
      <c r="F62" s="18" t="n">
        <v>1</v>
      </c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</row>
    <row r="63" customFormat="false" ht="12.75" hidden="false" customHeight="false" outlineLevel="0" collapsed="false">
      <c r="A63" s="18" t="n">
        <v>420</v>
      </c>
      <c r="B63" s="18" t="s">
        <v>590</v>
      </c>
      <c r="C63" s="39" t="n">
        <v>1989</v>
      </c>
      <c r="D63" s="18" t="s">
        <v>175</v>
      </c>
      <c r="E63" s="18" t="s">
        <v>78</v>
      </c>
      <c r="F63" s="18" t="n">
        <f aca="false">IF(B63&lt;&gt;"",1,0)</f>
        <v>1</v>
      </c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</row>
    <row r="64" customFormat="false" ht="12.75" hidden="false" customHeight="false" outlineLevel="0" collapsed="false">
      <c r="A64" s="18" t="n">
        <v>422</v>
      </c>
      <c r="B64" s="18" t="s">
        <v>591</v>
      </c>
      <c r="C64" s="39" t="n">
        <v>1989</v>
      </c>
      <c r="D64" s="18" t="s">
        <v>67</v>
      </c>
      <c r="E64" s="18" t="s">
        <v>78</v>
      </c>
      <c r="F64" s="18" t="n">
        <f aca="false">IF(B64&lt;&gt;"",1,0)</f>
        <v>1</v>
      </c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</row>
    <row r="65" customFormat="false" ht="12.75" hidden="false" customHeight="false" outlineLevel="0" collapsed="false">
      <c r="A65" s="18" t="n">
        <v>430</v>
      </c>
      <c r="B65" s="18" t="s">
        <v>592</v>
      </c>
      <c r="C65" s="39" t="n">
        <v>1989</v>
      </c>
      <c r="D65" s="18" t="s">
        <v>593</v>
      </c>
      <c r="E65" s="18" t="s">
        <v>78</v>
      </c>
      <c r="F65" s="18" t="n">
        <f aca="false">IF(B65&lt;&gt;"",1,0)</f>
        <v>1</v>
      </c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</row>
    <row r="66" customFormat="false" ht="12.75" hidden="false" customHeight="false" outlineLevel="0" collapsed="false">
      <c r="A66" s="18" t="n">
        <v>424</v>
      </c>
      <c r="B66" s="18" t="s">
        <v>594</v>
      </c>
      <c r="C66" s="39" t="n">
        <v>1989</v>
      </c>
      <c r="D66" s="18" t="s">
        <v>482</v>
      </c>
      <c r="E66" s="18" t="s">
        <v>78</v>
      </c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</row>
    <row r="67" customFormat="false" ht="12.75" hidden="false" customHeight="false" outlineLevel="0" collapsed="false">
      <c r="A67" s="18" t="n">
        <v>422</v>
      </c>
      <c r="B67" s="18" t="s">
        <v>595</v>
      </c>
      <c r="C67" s="39" t="n">
        <v>1989</v>
      </c>
      <c r="D67" s="18" t="s">
        <v>67</v>
      </c>
      <c r="E67" s="18" t="s">
        <v>69</v>
      </c>
      <c r="F67" s="18" t="n">
        <f aca="false">IF(B67&lt;&gt;"",1,0)</f>
        <v>1</v>
      </c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</row>
    <row r="68" customFormat="false" ht="12.75" hidden="false" customHeight="false" outlineLevel="0" collapsed="false">
      <c r="A68" s="18" t="n">
        <v>430</v>
      </c>
      <c r="B68" s="18" t="s">
        <v>596</v>
      </c>
      <c r="C68" s="39" t="n">
        <v>1990</v>
      </c>
      <c r="D68" s="18" t="s">
        <v>160</v>
      </c>
      <c r="E68" s="18" t="s">
        <v>94</v>
      </c>
      <c r="F68" s="18" t="n">
        <f aca="false">IF(B68&lt;&gt;"",1,0)</f>
        <v>1</v>
      </c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</row>
    <row r="69" customFormat="false" ht="12.75" hidden="false" customHeight="false" outlineLevel="0" collapsed="false">
      <c r="A69" s="43" t="n">
        <v>430</v>
      </c>
      <c r="B69" s="43" t="s">
        <v>597</v>
      </c>
      <c r="C69" s="40" t="n">
        <v>1989</v>
      </c>
      <c r="D69" s="43" t="s">
        <v>67</v>
      </c>
      <c r="E69" s="43" t="s">
        <v>81</v>
      </c>
      <c r="F69" s="18" t="n">
        <f aca="false">IF(B69&lt;&gt;"",1,0)</f>
        <v>1</v>
      </c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</row>
    <row r="70" customFormat="false" ht="12.75" hidden="false" customHeight="false" outlineLevel="0" collapsed="false">
      <c r="A70" s="18" t="n">
        <v>430</v>
      </c>
      <c r="B70" s="18" t="s">
        <v>598</v>
      </c>
      <c r="C70" s="39" t="n">
        <v>1989</v>
      </c>
      <c r="D70" s="18" t="s">
        <v>396</v>
      </c>
      <c r="E70" s="18" t="s">
        <v>78</v>
      </c>
      <c r="F70" s="18" t="n">
        <f aca="false">IF(B70&lt;&gt;"",1,0)</f>
        <v>1</v>
      </c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</row>
    <row r="71" customFormat="false" ht="12.75" hidden="false" customHeight="false" outlineLevel="0" collapsed="false">
      <c r="A71" s="18" t="n">
        <v>430</v>
      </c>
      <c r="B71" s="18" t="s">
        <v>599</v>
      </c>
      <c r="C71" s="39" t="n">
        <v>1991</v>
      </c>
      <c r="D71" s="18"/>
      <c r="E71" s="18" t="s">
        <v>85</v>
      </c>
      <c r="F71" s="18" t="n">
        <v>1</v>
      </c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</row>
    <row r="72" customFormat="false" ht="12.75" hidden="false" customHeight="false" outlineLevel="0" collapsed="false">
      <c r="A72" s="18" t="n">
        <v>430</v>
      </c>
      <c r="B72" s="18" t="s">
        <v>600</v>
      </c>
      <c r="C72" s="39" t="n">
        <v>1990</v>
      </c>
      <c r="D72" s="18" t="s">
        <v>160</v>
      </c>
      <c r="E72" s="18" t="s">
        <v>69</v>
      </c>
      <c r="F72" s="18" t="n">
        <f aca="false">IF(B72&lt;&gt;"",1,0)</f>
        <v>1</v>
      </c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</row>
    <row r="73" customFormat="false" ht="12.75" hidden="false" customHeight="false" outlineLevel="0" collapsed="false">
      <c r="A73" s="18" t="n">
        <v>430</v>
      </c>
      <c r="B73" s="18" t="s">
        <v>601</v>
      </c>
      <c r="C73" s="39" t="n">
        <v>1989</v>
      </c>
      <c r="D73" s="18" t="s">
        <v>160</v>
      </c>
      <c r="E73" s="18" t="s">
        <v>78</v>
      </c>
      <c r="F73" s="18" t="n">
        <f aca="false">IF(B73&lt;&gt;"",1,0)</f>
        <v>1</v>
      </c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</row>
    <row r="74" customFormat="false" ht="12.75" hidden="false" customHeight="false" outlineLevel="0" collapsed="false">
      <c r="A74" s="18" t="n">
        <v>430</v>
      </c>
      <c r="B74" s="18" t="s">
        <v>602</v>
      </c>
      <c r="C74" s="39" t="n">
        <v>1992</v>
      </c>
      <c r="D74" s="18" t="s">
        <v>175</v>
      </c>
      <c r="E74" s="18" t="s">
        <v>78</v>
      </c>
      <c r="F74" s="18" t="n">
        <f aca="false">IF(B74&lt;&gt;"",1,0)</f>
        <v>1</v>
      </c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</row>
    <row r="75" customFormat="false" ht="12.75" hidden="false" customHeight="false" outlineLevel="0" collapsed="false">
      <c r="A75" s="18" t="n">
        <v>430</v>
      </c>
      <c r="B75" s="18" t="s">
        <v>603</v>
      </c>
      <c r="C75" s="40" t="n">
        <v>1989</v>
      </c>
      <c r="D75" s="18" t="s">
        <v>160</v>
      </c>
      <c r="E75" s="18" t="s">
        <v>78</v>
      </c>
      <c r="F75" s="18" t="n">
        <f aca="false">IF(B75&lt;&gt;"",1,0)</f>
        <v>1</v>
      </c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</row>
    <row r="76" customFormat="false" ht="12.75" hidden="false" customHeight="false" outlineLevel="0" collapsed="false">
      <c r="A76" s="18" t="n">
        <v>430</v>
      </c>
      <c r="B76" s="18" t="s">
        <v>604</v>
      </c>
      <c r="C76" s="39" t="n">
        <v>1991</v>
      </c>
      <c r="D76" s="18" t="s">
        <v>160</v>
      </c>
      <c r="E76" s="18" t="s">
        <v>81</v>
      </c>
      <c r="F76" s="18" t="n">
        <f aca="false">IF(B76&lt;&gt;"",1,0)</f>
        <v>1</v>
      </c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</row>
    <row r="77" customFormat="false" ht="12.75" hidden="false" customHeight="false" outlineLevel="0" collapsed="false">
      <c r="A77" s="18" t="n">
        <v>430</v>
      </c>
      <c r="B77" s="18" t="s">
        <v>605</v>
      </c>
      <c r="C77" s="39" t="n">
        <v>1989</v>
      </c>
      <c r="D77" s="18" t="s">
        <v>67</v>
      </c>
      <c r="E77" s="18" t="s">
        <v>67</v>
      </c>
      <c r="F77" s="18" t="n">
        <f aca="false">IF(B77&lt;&gt;"",1,0)</f>
        <v>1</v>
      </c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</row>
    <row r="78" customFormat="false" ht="12.75" hidden="false" customHeight="false" outlineLevel="0" collapsed="false">
      <c r="A78" s="18" t="n">
        <v>430</v>
      </c>
      <c r="B78" s="18" t="s">
        <v>606</v>
      </c>
      <c r="C78" s="39" t="n">
        <v>1990</v>
      </c>
      <c r="D78" s="18" t="s">
        <v>175</v>
      </c>
      <c r="E78" s="18" t="s">
        <v>97</v>
      </c>
      <c r="F78" s="18" t="n">
        <f aca="false">IF(B78&lt;&gt;"",1,0)</f>
        <v>1</v>
      </c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</row>
    <row r="79" customFormat="false" ht="12.75" hidden="false" customHeight="false" outlineLevel="0" collapsed="false">
      <c r="A79" s="18" t="n">
        <v>430</v>
      </c>
      <c r="B79" s="44" t="s">
        <v>607</v>
      </c>
      <c r="C79" s="39" t="n">
        <v>1992</v>
      </c>
      <c r="D79" s="18" t="s">
        <v>110</v>
      </c>
      <c r="E79" s="18" t="s">
        <v>97</v>
      </c>
      <c r="F79" s="18" t="n">
        <f aca="false">IF(B79&lt;&gt;"",1,0)</f>
        <v>1</v>
      </c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</row>
    <row r="80" customFormat="false" ht="12.75" hidden="false" customHeight="false" outlineLevel="0" collapsed="false">
      <c r="A80" s="18" t="s">
        <v>24</v>
      </c>
      <c r="B80" s="18" t="s">
        <v>608</v>
      </c>
      <c r="C80" s="39" t="n">
        <v>1985</v>
      </c>
      <c r="D80" s="18" t="s">
        <v>160</v>
      </c>
      <c r="E80" s="18" t="s">
        <v>78</v>
      </c>
      <c r="F80" s="18" t="n">
        <f aca="false">IF(B80&lt;&gt;"",1,0)</f>
        <v>1</v>
      </c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</row>
    <row r="81" customFormat="false" ht="12.75" hidden="false" customHeight="false" outlineLevel="0" collapsed="false">
      <c r="A81" s="18" t="n">
        <v>430</v>
      </c>
      <c r="B81" s="18" t="s">
        <v>609</v>
      </c>
      <c r="C81" s="39" t="n">
        <v>1993</v>
      </c>
      <c r="D81" s="18"/>
      <c r="E81" s="18" t="s">
        <v>234</v>
      </c>
      <c r="F81" s="18" t="n">
        <v>1</v>
      </c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</row>
    <row r="82" customFormat="false" ht="12.75" hidden="false" customHeight="false" outlineLevel="0" collapsed="false">
      <c r="A82" s="18" t="n">
        <v>430</v>
      </c>
      <c r="B82" s="18" t="s">
        <v>610</v>
      </c>
      <c r="C82" s="39" t="n">
        <v>1991</v>
      </c>
      <c r="D82" s="18" t="s">
        <v>160</v>
      </c>
      <c r="E82" s="18" t="s">
        <v>78</v>
      </c>
      <c r="F82" s="18" t="n">
        <f aca="false">IF(B82&lt;&gt;"",1,0)</f>
        <v>1</v>
      </c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</row>
    <row r="83" customFormat="false" ht="13.8" hidden="false" customHeight="false" outlineLevel="0" collapsed="false">
      <c r="A83" s="18" t="n">
        <v>430</v>
      </c>
      <c r="B83" s="18" t="s">
        <v>611</v>
      </c>
      <c r="C83" s="39" t="n">
        <v>1991</v>
      </c>
      <c r="D83" s="18" t="s">
        <v>160</v>
      </c>
      <c r="E83" s="18" t="s">
        <v>78</v>
      </c>
      <c r="F83" s="18" t="n">
        <f aca="false">IF(B83&lt;&gt;"",1,0)</f>
        <v>1</v>
      </c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</row>
    <row r="84" customFormat="false" ht="12.75" hidden="false" customHeight="false" outlineLevel="0" collapsed="false">
      <c r="A84" s="18" t="n">
        <v>430</v>
      </c>
      <c r="B84" s="18" t="s">
        <v>612</v>
      </c>
      <c r="C84" s="39" t="n">
        <v>1991</v>
      </c>
      <c r="D84" s="18" t="s">
        <v>67</v>
      </c>
      <c r="E84" s="18" t="s">
        <v>72</v>
      </c>
      <c r="F84" s="18" t="n">
        <f aca="false">IF(B84&lt;&gt;"",1,0)</f>
        <v>1</v>
      </c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</row>
    <row r="85" customFormat="false" ht="12.75" hidden="false" customHeight="false" outlineLevel="0" collapsed="false">
      <c r="A85" s="18" t="n">
        <v>430</v>
      </c>
      <c r="B85" s="18" t="s">
        <v>613</v>
      </c>
      <c r="C85" s="39" t="n">
        <v>1993</v>
      </c>
      <c r="D85" s="18" t="s">
        <v>160</v>
      </c>
      <c r="E85" s="18" t="s">
        <v>78</v>
      </c>
      <c r="F85" s="18" t="n">
        <f aca="false">IF(B85&lt;&gt;"",1,0)</f>
        <v>1</v>
      </c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</row>
    <row r="86" customFormat="false" ht="12.75" hidden="false" customHeight="false" outlineLevel="0" collapsed="false">
      <c r="A86" s="18" t="n">
        <v>430</v>
      </c>
      <c r="B86" s="18" t="s">
        <v>614</v>
      </c>
      <c r="C86" s="39" t="n">
        <v>1991</v>
      </c>
      <c r="D86" s="18" t="s">
        <v>396</v>
      </c>
      <c r="E86" s="18" t="s">
        <v>94</v>
      </c>
      <c r="F86" s="18" t="n">
        <f aca="false">IF(B86&lt;&gt;"",1,0)</f>
        <v>1</v>
      </c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</row>
    <row r="87" customFormat="false" ht="12.75" hidden="false" customHeight="false" outlineLevel="0" collapsed="false">
      <c r="A87" s="18" t="n">
        <v>430</v>
      </c>
      <c r="B87" s="18" t="s">
        <v>615</v>
      </c>
      <c r="C87" s="39" t="n">
        <v>1993</v>
      </c>
      <c r="D87" s="18" t="s">
        <v>396</v>
      </c>
      <c r="E87" s="18" t="s">
        <v>78</v>
      </c>
      <c r="F87" s="18" t="n">
        <f aca="false">IF(B87&lt;&gt;"",1,0)</f>
        <v>1</v>
      </c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</row>
    <row r="88" customFormat="false" ht="12.75" hidden="false" customHeight="false" outlineLevel="0" collapsed="false">
      <c r="A88" s="18" t="n">
        <v>424</v>
      </c>
      <c r="B88" s="18" t="s">
        <v>616</v>
      </c>
      <c r="C88" s="39" t="n">
        <v>1990</v>
      </c>
      <c r="D88" s="18" t="s">
        <v>396</v>
      </c>
      <c r="E88" s="18" t="s">
        <v>81</v>
      </c>
      <c r="F88" s="18" t="n">
        <f aca="false">IF(B88&lt;&gt;"",1,0)</f>
        <v>1</v>
      </c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</row>
    <row r="89" customFormat="false" ht="12.75" hidden="false" customHeight="false" outlineLevel="0" collapsed="false">
      <c r="A89" s="18" t="n">
        <v>424</v>
      </c>
      <c r="B89" s="18" t="s">
        <v>617</v>
      </c>
      <c r="C89" s="39" t="n">
        <v>1990</v>
      </c>
      <c r="D89" s="18" t="s">
        <v>396</v>
      </c>
      <c r="E89" s="18" t="s">
        <v>81</v>
      </c>
      <c r="F89" s="18" t="n">
        <f aca="false">IF(B89&lt;&gt;"",1,0)</f>
        <v>1</v>
      </c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</row>
    <row r="90" customFormat="false" ht="12.75" hidden="false" customHeight="false" outlineLevel="0" collapsed="false">
      <c r="A90" s="18" t="n">
        <v>430</v>
      </c>
      <c r="B90" s="18" t="s">
        <v>618</v>
      </c>
      <c r="C90" s="39" t="n">
        <v>1993</v>
      </c>
      <c r="D90" s="18"/>
      <c r="E90" s="18" t="s">
        <v>88</v>
      </c>
      <c r="F90" s="18" t="n">
        <v>1</v>
      </c>
      <c r="G90" s="27" t="str">
        <f aca="false">HYPERLINK("https://regnr.info/AX69136","*")</f>
        <v>*</v>
      </c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</row>
    <row r="91" customFormat="false" ht="12.75" hidden="false" customHeight="false" outlineLevel="0" collapsed="false">
      <c r="A91" s="18" t="n">
        <v>424</v>
      </c>
      <c r="B91" s="18" t="s">
        <v>619</v>
      </c>
      <c r="C91" s="39" t="s">
        <v>67</v>
      </c>
      <c r="D91" s="18" t="s">
        <v>67</v>
      </c>
      <c r="E91" s="18" t="s">
        <v>81</v>
      </c>
      <c r="F91" s="18" t="n">
        <f aca="false">IF(B91&lt;&gt;"",1,0)</f>
        <v>1</v>
      </c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</row>
    <row r="92" customFormat="false" ht="12.75" hidden="false" customHeight="false" outlineLevel="0" collapsed="false">
      <c r="A92" s="18" t="n">
        <v>424</v>
      </c>
      <c r="B92" s="18" t="s">
        <v>620</v>
      </c>
      <c r="C92" s="39" t="n">
        <v>1990</v>
      </c>
      <c r="D92" s="18" t="s">
        <v>175</v>
      </c>
      <c r="E92" s="18" t="s">
        <v>78</v>
      </c>
      <c r="F92" s="18" t="n">
        <f aca="false">IF(B92&lt;&gt;"",1,0)</f>
        <v>1</v>
      </c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</row>
    <row r="93" customFormat="false" ht="12.75" hidden="false" customHeight="false" outlineLevel="0" collapsed="false">
      <c r="A93" s="18" t="n">
        <v>424</v>
      </c>
      <c r="B93" s="18" t="s">
        <v>621</v>
      </c>
      <c r="C93" s="39" t="n">
        <v>1990</v>
      </c>
      <c r="D93" s="18" t="s">
        <v>116</v>
      </c>
      <c r="E93" s="18" t="s">
        <v>81</v>
      </c>
      <c r="F93" s="18" t="n">
        <f aca="false">IF(B93&lt;&gt;"",1,0)</f>
        <v>1</v>
      </c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</row>
    <row r="94" customFormat="false" ht="12.75" hidden="false" customHeight="false" outlineLevel="0" collapsed="false">
      <c r="A94" s="18" t="n">
        <v>430</v>
      </c>
      <c r="B94" s="18" t="s">
        <v>622</v>
      </c>
      <c r="C94" s="39" t="n">
        <v>1991</v>
      </c>
      <c r="D94" s="18" t="s">
        <v>396</v>
      </c>
      <c r="E94" s="18" t="s">
        <v>81</v>
      </c>
      <c r="F94" s="18" t="n">
        <f aca="false">IF(B94&lt;&gt;"",1,0)</f>
        <v>1</v>
      </c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</row>
    <row r="95" customFormat="false" ht="12.75" hidden="false" customHeight="false" outlineLevel="0" collapsed="false">
      <c r="A95" s="18" t="n">
        <v>424</v>
      </c>
      <c r="B95" s="18" t="s">
        <v>623</v>
      </c>
      <c r="C95" s="39" t="n">
        <v>1991</v>
      </c>
      <c r="D95" s="18" t="s">
        <v>396</v>
      </c>
      <c r="E95" s="18" t="s">
        <v>81</v>
      </c>
      <c r="F95" s="18" t="n">
        <f aca="false">IF(B95&lt;&gt;"",1,0)</f>
        <v>1</v>
      </c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</row>
    <row r="96" customFormat="false" ht="12.75" hidden="false" customHeight="false" outlineLevel="0" collapsed="false">
      <c r="A96" s="18" t="n">
        <v>424</v>
      </c>
      <c r="B96" s="18" t="s">
        <v>624</v>
      </c>
      <c r="C96" s="39" t="n">
        <v>1991</v>
      </c>
      <c r="D96" s="18" t="s">
        <v>396</v>
      </c>
      <c r="E96" s="18" t="s">
        <v>81</v>
      </c>
      <c r="F96" s="18" t="n">
        <f aca="false">IF(B96&lt;&gt;"",1,0)</f>
        <v>1</v>
      </c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</row>
    <row r="97" customFormat="false" ht="12.75" hidden="false" customHeight="false" outlineLevel="0" collapsed="false">
      <c r="A97" s="18" t="n">
        <v>424</v>
      </c>
      <c r="B97" s="18" t="s">
        <v>625</v>
      </c>
      <c r="C97" s="39" t="n">
        <v>1991</v>
      </c>
      <c r="D97" s="18" t="s">
        <v>396</v>
      </c>
      <c r="E97" s="18" t="s">
        <v>84</v>
      </c>
      <c r="F97" s="18" t="n">
        <f aca="false">IF(B97&lt;&gt;"",1,0)</f>
        <v>1</v>
      </c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</row>
    <row r="98" customFormat="false" ht="12.75" hidden="false" customHeight="false" outlineLevel="0" collapsed="false">
      <c r="A98" s="18" t="n">
        <v>424</v>
      </c>
      <c r="B98" s="18" t="s">
        <v>626</v>
      </c>
      <c r="C98" s="39" t="n">
        <v>1991</v>
      </c>
      <c r="D98" s="18" t="s">
        <v>67</v>
      </c>
      <c r="E98" s="18" t="s">
        <v>81</v>
      </c>
      <c r="F98" s="18" t="n">
        <f aca="false">IF(B98&lt;&gt;"",1,0)</f>
        <v>1</v>
      </c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</row>
    <row r="99" customFormat="false" ht="12.75" hidden="false" customHeight="false" outlineLevel="0" collapsed="false">
      <c r="A99" s="18" t="n">
        <v>424</v>
      </c>
      <c r="B99" s="18" t="s">
        <v>626</v>
      </c>
      <c r="C99" s="40" t="n">
        <v>1990</v>
      </c>
      <c r="D99" s="18" t="s">
        <v>67</v>
      </c>
      <c r="E99" s="18" t="s">
        <v>81</v>
      </c>
      <c r="F99" s="18" t="n">
        <f aca="false">IF(B99&lt;&gt;"",1,0)</f>
        <v>1</v>
      </c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</row>
    <row r="100" customFormat="false" ht="12.75" hidden="false" customHeight="false" outlineLevel="0" collapsed="false">
      <c r="A100" s="18" t="n">
        <v>430</v>
      </c>
      <c r="B100" s="18" t="s">
        <v>627</v>
      </c>
      <c r="C100" s="39" t="n">
        <v>1990</v>
      </c>
      <c r="D100" s="18" t="s">
        <v>396</v>
      </c>
      <c r="E100" s="18" t="s">
        <v>81</v>
      </c>
      <c r="F100" s="18" t="n">
        <f aca="false">IF(B100&lt;&gt;"",1,0)</f>
        <v>1</v>
      </c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</row>
    <row r="101" customFormat="false" ht="12.75" hidden="false" customHeight="false" outlineLevel="0" collapsed="false">
      <c r="A101" s="18" t="n">
        <v>424</v>
      </c>
      <c r="B101" s="18" t="s">
        <v>628</v>
      </c>
      <c r="C101" s="40" t="n">
        <v>1990</v>
      </c>
      <c r="D101" s="18" t="s">
        <v>67</v>
      </c>
      <c r="E101" s="18" t="s">
        <v>69</v>
      </c>
      <c r="F101" s="18" t="n">
        <f aca="false">IF(B101&lt;&gt;"",1,0)</f>
        <v>1</v>
      </c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</row>
    <row r="102" customFormat="false" ht="12.75" hidden="false" customHeight="false" outlineLevel="0" collapsed="false">
      <c r="A102" s="18" t="n">
        <v>430</v>
      </c>
      <c r="B102" s="18" t="s">
        <v>629</v>
      </c>
      <c r="C102" s="40" t="n">
        <v>1990</v>
      </c>
      <c r="D102" s="18" t="s">
        <v>175</v>
      </c>
      <c r="E102" s="18" t="s">
        <v>97</v>
      </c>
      <c r="F102" s="18" t="n">
        <f aca="false">IF(B102&lt;&gt;"",1,0)</f>
        <v>1</v>
      </c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</row>
    <row r="103" customFormat="false" ht="12.75" hidden="false" customHeight="false" outlineLevel="0" collapsed="false">
      <c r="A103" s="18" t="n">
        <v>418</v>
      </c>
      <c r="B103" s="18" t="s">
        <v>630</v>
      </c>
      <c r="C103" s="39" t="n">
        <v>1992</v>
      </c>
      <c r="D103" s="18" t="s">
        <v>67</v>
      </c>
      <c r="E103" s="18" t="s">
        <v>81</v>
      </c>
      <c r="F103" s="18" t="n">
        <f aca="false">IF(B103&lt;&gt;"",1,0)</f>
        <v>1</v>
      </c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</row>
    <row r="104" customFormat="false" ht="12.75" hidden="false" customHeight="false" outlineLevel="0" collapsed="false">
      <c r="A104" s="18" t="n">
        <v>424</v>
      </c>
      <c r="B104" s="18" t="s">
        <v>631</v>
      </c>
      <c r="C104" s="39" t="n">
        <v>1991</v>
      </c>
      <c r="D104" s="18" t="s">
        <v>396</v>
      </c>
      <c r="E104" s="18" t="s">
        <v>84</v>
      </c>
      <c r="F104" s="18" t="n">
        <f aca="false">IF(B104&lt;&gt;"",1,0)</f>
        <v>1</v>
      </c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</row>
    <row r="105" customFormat="false" ht="12.75" hidden="false" customHeight="false" outlineLevel="0" collapsed="false">
      <c r="A105" s="18" t="n">
        <v>424</v>
      </c>
      <c r="B105" s="18" t="s">
        <v>632</v>
      </c>
      <c r="C105" s="39" t="n">
        <v>1991</v>
      </c>
      <c r="D105" s="18" t="s">
        <v>396</v>
      </c>
      <c r="E105" s="18" t="s">
        <v>78</v>
      </c>
      <c r="F105" s="18" t="n">
        <f aca="false">IF(B105&lt;&gt;"",1,0)</f>
        <v>1</v>
      </c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</row>
    <row r="106" customFormat="false" ht="12.75" hidden="false" customHeight="false" outlineLevel="0" collapsed="false">
      <c r="A106" s="18" t="n">
        <v>424</v>
      </c>
      <c r="B106" s="18" t="s">
        <v>633</v>
      </c>
      <c r="C106" s="40" t="n">
        <v>1991</v>
      </c>
      <c r="D106" s="18" t="s">
        <v>67</v>
      </c>
      <c r="E106" s="18" t="s">
        <v>81</v>
      </c>
      <c r="F106" s="18" t="n">
        <f aca="false">IF(B106&lt;&gt;"",1,0)</f>
        <v>1</v>
      </c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</row>
    <row r="107" customFormat="false" ht="12.75" hidden="false" customHeight="false" outlineLevel="0" collapsed="false">
      <c r="A107" s="18" t="n">
        <v>424</v>
      </c>
      <c r="B107" s="18" t="s">
        <v>634</v>
      </c>
      <c r="C107" s="39" t="n">
        <v>1992</v>
      </c>
      <c r="D107" s="18" t="s">
        <v>396</v>
      </c>
      <c r="E107" s="18" t="s">
        <v>84</v>
      </c>
      <c r="F107" s="18" t="n">
        <f aca="false">IF(B107&lt;&gt;"",1,0)</f>
        <v>1</v>
      </c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</row>
    <row r="108" customFormat="false" ht="12.75" hidden="false" customHeight="false" outlineLevel="0" collapsed="false">
      <c r="A108" s="18" t="n">
        <v>424</v>
      </c>
      <c r="B108" s="18" t="s">
        <v>635</v>
      </c>
      <c r="C108" s="39" t="n">
        <v>1991</v>
      </c>
      <c r="D108" s="18" t="s">
        <v>162</v>
      </c>
      <c r="E108" s="18" t="s">
        <v>84</v>
      </c>
      <c r="F108" s="18" t="n">
        <f aca="false">IF(B108&lt;&gt;"",1,0)</f>
        <v>1</v>
      </c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</row>
    <row r="109" customFormat="false" ht="12.75" hidden="false" customHeight="false" outlineLevel="0" collapsed="false">
      <c r="A109" s="18" t="n">
        <v>424</v>
      </c>
      <c r="B109" s="18" t="s">
        <v>635</v>
      </c>
      <c r="C109" s="40" t="n">
        <v>1991</v>
      </c>
      <c r="D109" s="18" t="s">
        <v>67</v>
      </c>
      <c r="E109" s="18" t="s">
        <v>84</v>
      </c>
      <c r="F109" s="18" t="n">
        <f aca="false">IF(B109&lt;&gt;"",1,0)</f>
        <v>1</v>
      </c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</row>
    <row r="110" customFormat="false" ht="12.75" hidden="false" customHeight="false" outlineLevel="0" collapsed="false">
      <c r="A110" s="18" t="n">
        <v>424</v>
      </c>
      <c r="B110" s="18" t="s">
        <v>636</v>
      </c>
      <c r="C110" s="39" t="n">
        <v>1992</v>
      </c>
      <c r="D110" s="18" t="s">
        <v>67</v>
      </c>
      <c r="E110" s="18" t="s">
        <v>97</v>
      </c>
      <c r="F110" s="18" t="n">
        <f aca="false">IF(B110&lt;&gt;"",1,0)</f>
        <v>1</v>
      </c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</row>
    <row r="111" customFormat="false" ht="12.75" hidden="false" customHeight="false" outlineLevel="0" collapsed="false">
      <c r="A111" s="18" t="n">
        <v>424</v>
      </c>
      <c r="B111" s="18" t="s">
        <v>637</v>
      </c>
      <c r="C111" s="39" t="n">
        <v>1991</v>
      </c>
      <c r="D111" s="18" t="s">
        <v>67</v>
      </c>
      <c r="E111" s="18" t="s">
        <v>78</v>
      </c>
      <c r="F111" s="18" t="n">
        <f aca="false">IF(B111&lt;&gt;"",1,0)</f>
        <v>1</v>
      </c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</row>
    <row r="112" customFormat="false" ht="12.75" hidden="false" customHeight="false" outlineLevel="0" collapsed="false">
      <c r="A112" s="18" t="n">
        <v>424</v>
      </c>
      <c r="B112" s="18" t="s">
        <v>638</v>
      </c>
      <c r="C112" s="39" t="n">
        <v>1992</v>
      </c>
      <c r="D112" s="18"/>
      <c r="E112" s="18" t="s">
        <v>88</v>
      </c>
      <c r="F112" s="18" t="n">
        <v>1</v>
      </c>
      <c r="G112" s="27" t="str">
        <f aca="false">HYPERLINK("https://regnr.info/LJ32492","*")</f>
        <v>*</v>
      </c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</row>
    <row r="113" customFormat="false" ht="12.75" hidden="false" customHeight="false" outlineLevel="0" collapsed="false">
      <c r="A113" s="18" t="n">
        <v>424</v>
      </c>
      <c r="B113" s="18" t="s">
        <v>639</v>
      </c>
      <c r="C113" s="40" t="n">
        <v>1991</v>
      </c>
      <c r="D113" s="18" t="s">
        <v>67</v>
      </c>
      <c r="E113" s="18" t="s">
        <v>78</v>
      </c>
      <c r="F113" s="18" t="n">
        <f aca="false">IF(B113&lt;&gt;"",1,0)</f>
        <v>1</v>
      </c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</row>
    <row r="114" customFormat="false" ht="12.75" hidden="false" customHeight="false" outlineLevel="0" collapsed="false">
      <c r="A114" s="18" t="n">
        <v>424</v>
      </c>
      <c r="B114" s="18" t="s">
        <v>640</v>
      </c>
      <c r="C114" s="39" t="n">
        <v>1992</v>
      </c>
      <c r="D114" s="18" t="s">
        <v>116</v>
      </c>
      <c r="E114" s="18" t="s">
        <v>81</v>
      </c>
      <c r="F114" s="18" t="n">
        <f aca="false">IF(B114&lt;&gt;"",1,0)</f>
        <v>1</v>
      </c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</row>
    <row r="115" customFormat="false" ht="12.75" hidden="false" customHeight="false" outlineLevel="0" collapsed="false">
      <c r="A115" s="18" t="n">
        <v>424</v>
      </c>
      <c r="B115" s="18" t="s">
        <v>641</v>
      </c>
      <c r="C115" s="40" t="n">
        <v>1991</v>
      </c>
      <c r="D115" s="18" t="s">
        <v>67</v>
      </c>
      <c r="E115" s="18" t="s">
        <v>81</v>
      </c>
      <c r="F115" s="18" t="n">
        <f aca="false">IF(B115&lt;&gt;"",1,0)</f>
        <v>1</v>
      </c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</row>
    <row r="116" customFormat="false" ht="12.75" hidden="false" customHeight="false" outlineLevel="0" collapsed="false">
      <c r="A116" s="18" t="n">
        <v>430</v>
      </c>
      <c r="B116" s="18" t="s">
        <v>642</v>
      </c>
      <c r="C116" s="40" t="n">
        <v>1992</v>
      </c>
      <c r="D116" s="18" t="s">
        <v>67</v>
      </c>
      <c r="E116" s="18" t="s">
        <v>81</v>
      </c>
      <c r="F116" s="18" t="n">
        <f aca="false">IF(B116&lt;&gt;"",1,0)</f>
        <v>1</v>
      </c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</row>
    <row r="117" customFormat="false" ht="12.75" hidden="false" customHeight="false" outlineLevel="0" collapsed="false">
      <c r="A117" s="18" t="s">
        <v>24</v>
      </c>
      <c r="B117" s="18" t="s">
        <v>643</v>
      </c>
      <c r="C117" s="40" t="n">
        <v>1992</v>
      </c>
      <c r="D117" s="18" t="s">
        <v>67</v>
      </c>
      <c r="E117" s="18" t="s">
        <v>93</v>
      </c>
      <c r="F117" s="18" t="n">
        <f aca="false">IF(B117&lt;&gt;"",1,0)</f>
        <v>1</v>
      </c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</row>
    <row r="118" customFormat="false" ht="12.75" hidden="false" customHeight="false" outlineLevel="0" collapsed="false">
      <c r="A118" s="18" t="n">
        <v>430</v>
      </c>
      <c r="B118" s="18" t="s">
        <v>644</v>
      </c>
      <c r="C118" s="40" t="n">
        <v>1992</v>
      </c>
      <c r="D118" s="18" t="s">
        <v>67</v>
      </c>
      <c r="E118" s="18" t="s">
        <v>85</v>
      </c>
      <c r="F118" s="18" t="n">
        <f aca="false">IF(B118&lt;&gt;"",1,0)</f>
        <v>1</v>
      </c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</row>
    <row r="119" customFormat="false" ht="12.75" hidden="false" customHeight="false" outlineLevel="0" collapsed="false">
      <c r="A119" s="18" t="n">
        <v>430</v>
      </c>
      <c r="B119" s="18" t="s">
        <v>645</v>
      </c>
      <c r="C119" s="39" t="n">
        <v>1992</v>
      </c>
      <c r="D119" s="18" t="s">
        <v>116</v>
      </c>
      <c r="E119" s="18" t="s">
        <v>81</v>
      </c>
      <c r="F119" s="18" t="n">
        <f aca="false">IF(B119&lt;&gt;"",1,0)</f>
        <v>1</v>
      </c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</row>
    <row r="120" customFormat="false" ht="12.75" hidden="false" customHeight="false" outlineLevel="0" collapsed="false">
      <c r="A120" s="18" t="s">
        <v>25</v>
      </c>
      <c r="B120" s="18" t="s">
        <v>646</v>
      </c>
      <c r="C120" s="40" t="n">
        <v>1992</v>
      </c>
      <c r="D120" s="18" t="s">
        <v>396</v>
      </c>
      <c r="E120" s="18" t="s">
        <v>78</v>
      </c>
      <c r="F120" s="18" t="n">
        <f aca="false">IF(B120&lt;&gt;"",1,0)</f>
        <v>1</v>
      </c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</row>
    <row r="121" customFormat="false" ht="12.75" hidden="false" customHeight="false" outlineLevel="0" collapsed="false">
      <c r="A121" s="18" t="n">
        <v>424</v>
      </c>
      <c r="B121" s="18" t="s">
        <v>647</v>
      </c>
      <c r="C121" s="39" t="n">
        <v>1994</v>
      </c>
      <c r="D121" s="18" t="s">
        <v>116</v>
      </c>
      <c r="E121" s="18" t="s">
        <v>81</v>
      </c>
      <c r="F121" s="18" t="n">
        <f aca="false">IF(B121&lt;&gt;"",1,0)</f>
        <v>1</v>
      </c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</row>
    <row r="122" customFormat="false" ht="12.75" hidden="false" customHeight="false" outlineLevel="0" collapsed="false">
      <c r="A122" s="18" t="n">
        <v>424</v>
      </c>
      <c r="B122" s="18" t="s">
        <v>648</v>
      </c>
      <c r="C122" s="39" t="n">
        <v>1993</v>
      </c>
      <c r="D122" s="18" t="s">
        <v>396</v>
      </c>
      <c r="E122" s="18" t="s">
        <v>81</v>
      </c>
      <c r="F122" s="18" t="n">
        <f aca="false">IF(B122&lt;&gt;"",1,0)</f>
        <v>1</v>
      </c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</row>
    <row r="123" customFormat="false" ht="12.75" hidden="false" customHeight="false" outlineLevel="0" collapsed="false">
      <c r="A123" s="18" t="s">
        <v>25</v>
      </c>
      <c r="B123" s="18" t="s">
        <v>649</v>
      </c>
      <c r="C123" s="39" t="n">
        <v>1993</v>
      </c>
      <c r="D123" s="18" t="s">
        <v>67</v>
      </c>
      <c r="E123" s="18" t="s">
        <v>78</v>
      </c>
      <c r="F123" s="18" t="n">
        <f aca="false">IF(B123&lt;&gt;"",1,0)</f>
        <v>1</v>
      </c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</row>
    <row r="124" customFormat="false" ht="12.75" hidden="false" customHeight="false" outlineLevel="0" collapsed="false">
      <c r="A124" s="18" t="s">
        <v>25</v>
      </c>
      <c r="B124" s="18" t="s">
        <v>650</v>
      </c>
      <c r="C124" s="40" t="n">
        <v>1992</v>
      </c>
      <c r="D124" s="18" t="s">
        <v>116</v>
      </c>
      <c r="E124" s="18" t="s">
        <v>78</v>
      </c>
      <c r="F124" s="18" t="n">
        <f aca="false">IF(B124&lt;&gt;"",1,0)</f>
        <v>1</v>
      </c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</row>
    <row r="125" customFormat="false" ht="12.75" hidden="false" customHeight="false" outlineLevel="0" collapsed="false">
      <c r="A125" s="18" t="s">
        <v>25</v>
      </c>
      <c r="B125" s="18" t="s">
        <v>651</v>
      </c>
      <c r="C125" s="39" t="n">
        <v>1993</v>
      </c>
      <c r="D125" s="18" t="s">
        <v>652</v>
      </c>
      <c r="E125" s="18" t="s">
        <v>67</v>
      </c>
      <c r="F125" s="18" t="n">
        <f aca="false">IF(B125&lt;&gt;"",1,0)</f>
        <v>1</v>
      </c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</row>
    <row r="126" customFormat="false" ht="12.75" hidden="false" customHeight="false" outlineLevel="0" collapsed="false">
      <c r="A126" s="18" t="s">
        <v>25</v>
      </c>
      <c r="B126" s="18" t="s">
        <v>653</v>
      </c>
      <c r="C126" s="40" t="n">
        <v>1992</v>
      </c>
      <c r="D126" s="18" t="s">
        <v>116</v>
      </c>
      <c r="E126" s="18" t="s">
        <v>78</v>
      </c>
      <c r="F126" s="18" t="n">
        <f aca="false">IF(B126&lt;&gt;"",1,0)</f>
        <v>1</v>
      </c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</row>
    <row r="127" customFormat="false" ht="12.75" hidden="false" customHeight="false" outlineLevel="0" collapsed="false">
      <c r="A127" s="18" t="s">
        <v>25</v>
      </c>
      <c r="B127" s="18" t="s">
        <v>654</v>
      </c>
      <c r="C127" s="39" t="n">
        <v>1994</v>
      </c>
      <c r="D127" s="18" t="s">
        <v>67</v>
      </c>
      <c r="E127" s="18" t="s">
        <v>97</v>
      </c>
      <c r="F127" s="18" t="n">
        <f aca="false">IF(B127&lt;&gt;"",1,0)</f>
        <v>1</v>
      </c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</row>
    <row r="128" customFormat="false" ht="12.75" hidden="false" customHeight="false" outlineLevel="0" collapsed="false">
      <c r="A128" s="18" t="s">
        <v>23</v>
      </c>
      <c r="B128" s="18" t="s">
        <v>655</v>
      </c>
      <c r="C128" s="39" t="n">
        <v>1986</v>
      </c>
      <c r="D128" s="18" t="s">
        <v>160</v>
      </c>
      <c r="E128" s="18" t="s">
        <v>78</v>
      </c>
      <c r="F128" s="18" t="n">
        <f aca="false">IF(B128&lt;&gt;"",1,0)</f>
        <v>1</v>
      </c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</row>
    <row r="129" customFormat="false" ht="12.75" hidden="false" customHeight="false" outlineLevel="0" collapsed="false">
      <c r="A129" s="18" t="n">
        <v>430</v>
      </c>
      <c r="B129" s="18" t="s">
        <v>656</v>
      </c>
      <c r="C129" s="39" t="n">
        <v>1990</v>
      </c>
      <c r="D129" s="18" t="s">
        <v>175</v>
      </c>
      <c r="E129" s="18" t="s">
        <v>97</v>
      </c>
      <c r="F129" s="18" t="n">
        <f aca="false">IF(B129&lt;&gt;"",1,0)</f>
        <v>1</v>
      </c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</row>
    <row r="130" customFormat="false" ht="12.75" hidden="false" customHeight="false" outlineLevel="0" collapsed="false">
      <c r="A130" s="18" t="n">
        <v>425</v>
      </c>
      <c r="B130" s="18" t="s">
        <v>657</v>
      </c>
      <c r="C130" s="39" t="n">
        <v>1986</v>
      </c>
      <c r="D130" s="18" t="s">
        <v>67</v>
      </c>
      <c r="E130" s="18" t="s">
        <v>99</v>
      </c>
      <c r="F130" s="18" t="n">
        <f aca="false">IF(B130&lt;&gt;"",1,0)</f>
        <v>1</v>
      </c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</row>
    <row r="131" customFormat="false" ht="12.75" hidden="false" customHeight="false" outlineLevel="0" collapsed="false">
      <c r="A131" s="18" t="n">
        <v>425</v>
      </c>
      <c r="B131" s="18" t="s">
        <v>658</v>
      </c>
      <c r="C131" s="39" t="n">
        <v>1986</v>
      </c>
      <c r="D131" s="18" t="s">
        <v>116</v>
      </c>
      <c r="E131" s="18" t="s">
        <v>99</v>
      </c>
      <c r="F131" s="18" t="n">
        <v>1</v>
      </c>
      <c r="G131" s="18" t="s">
        <v>659</v>
      </c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</row>
    <row r="132" customFormat="false" ht="12.75" hidden="false" customHeight="false" outlineLevel="0" collapsed="false">
      <c r="A132" s="18" t="s">
        <v>24</v>
      </c>
      <c r="B132" s="18" t="s">
        <v>660</v>
      </c>
      <c r="C132" s="39" t="n">
        <v>1987</v>
      </c>
      <c r="D132" s="18" t="s">
        <v>67</v>
      </c>
      <c r="E132" s="18" t="s">
        <v>99</v>
      </c>
      <c r="F132" s="18" t="n">
        <f aca="false">IF(B132&lt;&gt;"",1,0)</f>
        <v>1</v>
      </c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</row>
    <row r="133" customFormat="false" ht="12.75" hidden="false" customHeight="false" outlineLevel="0" collapsed="false">
      <c r="A133" s="18" t="n">
        <v>425</v>
      </c>
      <c r="B133" s="30" t="s">
        <v>661</v>
      </c>
      <c r="C133" s="39" t="n">
        <v>1987</v>
      </c>
      <c r="D133" s="18"/>
      <c r="E133" s="18" t="s">
        <v>99</v>
      </c>
      <c r="F133" s="18" t="n">
        <v>1</v>
      </c>
      <c r="G133" s="27" t="str">
        <f aca="false">HYPERLINK("https://abetter.bid/en/42116367-1987-maserati-425","*Salvage")</f>
        <v>*Salvage</v>
      </c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</row>
    <row r="134" customFormat="false" ht="12.75" hidden="false" customHeight="false" outlineLevel="0" collapsed="false">
      <c r="A134" s="18" t="n">
        <v>430</v>
      </c>
      <c r="B134" s="18" t="s">
        <v>662</v>
      </c>
      <c r="C134" s="39" t="n">
        <v>1989</v>
      </c>
      <c r="D134" s="18" t="s">
        <v>396</v>
      </c>
      <c r="E134" s="18" t="s">
        <v>99</v>
      </c>
      <c r="F134" s="18" t="n">
        <f aca="false">IF(B134&lt;&gt;"",1,0)</f>
        <v>1</v>
      </c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</row>
    <row r="135" customFormat="false" ht="12.75" hidden="false" customHeight="false" outlineLevel="0" collapsed="false">
      <c r="A135" s="18" t="n">
        <v>430</v>
      </c>
      <c r="B135" s="18" t="s">
        <v>663</v>
      </c>
      <c r="C135" s="40" t="n">
        <v>1989</v>
      </c>
      <c r="D135" s="18" t="s">
        <v>175</v>
      </c>
      <c r="E135" s="18" t="s">
        <v>99</v>
      </c>
      <c r="F135" s="18" t="n">
        <f aca="false">IF(B135&lt;&gt;"",1,0)</f>
        <v>1</v>
      </c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</row>
    <row r="136" customFormat="false" ht="12.75" hidden="false" customHeight="false" outlineLevel="0" collapsed="false">
      <c r="A136" s="18" t="n">
        <v>430</v>
      </c>
      <c r="B136" s="18" t="s">
        <v>664</v>
      </c>
      <c r="C136" s="39" t="n">
        <v>1989</v>
      </c>
      <c r="D136" s="18" t="s">
        <v>396</v>
      </c>
      <c r="E136" s="18" t="s">
        <v>99</v>
      </c>
      <c r="F136" s="18" t="n">
        <f aca="false">IF(B136&lt;&gt;"",1,0)</f>
        <v>1</v>
      </c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</row>
    <row r="137" customFormat="false" ht="12.75" hidden="false" customHeight="false" outlineLevel="0" collapsed="false">
      <c r="A137" s="18" t="n">
        <v>430</v>
      </c>
      <c r="B137" s="18" t="s">
        <v>665</v>
      </c>
      <c r="C137" s="39" t="n">
        <v>1989</v>
      </c>
      <c r="D137" s="18" t="s">
        <v>162</v>
      </c>
      <c r="E137" s="18" t="s">
        <v>99</v>
      </c>
      <c r="F137" s="18" t="n">
        <f aca="false">IF(B137&lt;&gt;"",1,0)</f>
        <v>1</v>
      </c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</row>
    <row r="138" customFormat="false" ht="12.75" hidden="false" customHeight="false" outlineLevel="0" collapsed="false">
      <c r="A138" s="18" t="n">
        <v>430</v>
      </c>
      <c r="B138" s="18" t="s">
        <v>666</v>
      </c>
      <c r="C138" s="39" t="n">
        <v>1989</v>
      </c>
      <c r="D138" s="18" t="s">
        <v>67</v>
      </c>
      <c r="E138" s="18" t="s">
        <v>99</v>
      </c>
      <c r="F138" s="18" t="n">
        <f aca="false">IF(B138&lt;&gt;"",1,0)</f>
        <v>1</v>
      </c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</row>
    <row r="139" customFormat="false" ht="12.75" hidden="false" customHeight="false" outlineLevel="0" collapsed="false">
      <c r="A139" s="18" t="n">
        <v>430</v>
      </c>
      <c r="B139" s="18" t="s">
        <v>667</v>
      </c>
      <c r="C139" s="39" t="n">
        <v>1989</v>
      </c>
      <c r="D139" s="18" t="s">
        <v>67</v>
      </c>
      <c r="E139" s="18" t="s">
        <v>99</v>
      </c>
      <c r="F139" s="18" t="n">
        <f aca="false">IF(B139&lt;&gt;"",1,0)</f>
        <v>1</v>
      </c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</row>
    <row r="140" customFormat="false" ht="12.75" hidden="false" customHeight="false" outlineLevel="0" collapsed="false">
      <c r="A140" s="18" t="s">
        <v>25</v>
      </c>
      <c r="B140" s="18" t="s">
        <v>668</v>
      </c>
      <c r="C140" s="39" t="n">
        <v>1988</v>
      </c>
      <c r="D140" s="18" t="s">
        <v>502</v>
      </c>
      <c r="E140" s="18" t="s">
        <v>669</v>
      </c>
      <c r="F140" s="18" t="n">
        <f aca="false">IF(B140&lt;&gt;"",1,0)</f>
        <v>1</v>
      </c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</row>
    <row r="141" customFormat="false" ht="12.75" hidden="false" customHeight="false" outlineLevel="0" collapsed="false">
      <c r="A141" s="18" t="n">
        <v>430</v>
      </c>
      <c r="B141" s="18" t="s">
        <v>670</v>
      </c>
      <c r="C141" s="39" t="n">
        <v>1989</v>
      </c>
      <c r="D141" s="18" t="s">
        <v>175</v>
      </c>
      <c r="E141" s="18" t="s">
        <v>99</v>
      </c>
      <c r="F141" s="18" t="n">
        <f aca="false">IF(B141&lt;&gt;"",1,0)</f>
        <v>1</v>
      </c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</row>
    <row r="142" customFormat="false" ht="12.75" hidden="false" customHeight="false" outlineLevel="0" collapsed="false">
      <c r="A142" s="18" t="n">
        <v>430</v>
      </c>
      <c r="B142" s="18" t="s">
        <v>671</v>
      </c>
      <c r="C142" s="39" t="n">
        <v>1988</v>
      </c>
      <c r="D142" s="18" t="s">
        <v>162</v>
      </c>
      <c r="E142" s="18" t="s">
        <v>99</v>
      </c>
      <c r="F142" s="18" t="n">
        <f aca="false">IF(B142&lt;&gt;"",1,0)</f>
        <v>1</v>
      </c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</row>
    <row r="143" customFormat="false" ht="12.75" hidden="false" customHeight="false" outlineLevel="0" collapsed="false">
      <c r="A143" s="18" t="n">
        <v>430</v>
      </c>
      <c r="B143" s="18" t="s">
        <v>672</v>
      </c>
      <c r="C143" s="39" t="n">
        <v>1989</v>
      </c>
      <c r="D143" s="18" t="s">
        <v>162</v>
      </c>
      <c r="E143" s="18" t="s">
        <v>99</v>
      </c>
      <c r="F143" s="18" t="n">
        <f aca="false">IF(B143&lt;&gt;"",1,0)</f>
        <v>1</v>
      </c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</row>
    <row r="144" customFormat="false" ht="12.75" hidden="false" customHeight="false" outlineLevel="0" collapsed="false">
      <c r="A144" s="18" t="n">
        <v>430</v>
      </c>
      <c r="B144" s="18" t="s">
        <v>673</v>
      </c>
      <c r="C144" s="39" t="n">
        <v>1989</v>
      </c>
      <c r="D144" s="18" t="s">
        <v>110</v>
      </c>
      <c r="E144" s="18" t="s">
        <v>99</v>
      </c>
      <c r="F144" s="18" t="n">
        <f aca="false">IF(B144&lt;&gt;"",1,0)</f>
        <v>1</v>
      </c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</row>
    <row r="145" customFormat="false" ht="12.75" hidden="false" customHeight="false" outlineLevel="0" collapsed="false">
      <c r="A145" s="18" t="n">
        <v>430</v>
      </c>
      <c r="B145" s="18" t="s">
        <v>674</v>
      </c>
      <c r="C145" s="39" t="n">
        <v>1989</v>
      </c>
      <c r="D145" s="18" t="s">
        <v>67</v>
      </c>
      <c r="E145" s="18" t="s">
        <v>99</v>
      </c>
      <c r="F145" s="18" t="n">
        <f aca="false">IF(B145&lt;&gt;"",1,0)</f>
        <v>1</v>
      </c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</row>
    <row r="146" customFormat="false" ht="12.75" hidden="false" customHeight="false" outlineLevel="0" collapsed="false">
      <c r="A146" s="18" t="n">
        <v>430</v>
      </c>
      <c r="B146" s="18" t="s">
        <v>675</v>
      </c>
      <c r="C146" s="39" t="n">
        <v>1988</v>
      </c>
      <c r="D146" s="18" t="s">
        <v>162</v>
      </c>
      <c r="E146" s="18" t="s">
        <v>99</v>
      </c>
      <c r="F146" s="18" t="n">
        <f aca="false">IF(B146&lt;&gt;"",1,0)</f>
        <v>1</v>
      </c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</row>
    <row r="147" customFormat="false" ht="12.75" hidden="false" customHeight="false" outlineLevel="0" collapsed="false">
      <c r="A147" s="18" t="n">
        <v>430</v>
      </c>
      <c r="B147" s="18" t="s">
        <v>676</v>
      </c>
      <c r="C147" s="39" t="n">
        <v>1989</v>
      </c>
      <c r="D147" s="18" t="s">
        <v>162</v>
      </c>
      <c r="E147" s="18" t="s">
        <v>99</v>
      </c>
      <c r="F147" s="18" t="n">
        <v>1</v>
      </c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</row>
    <row r="148" customFormat="false" ht="12.75" hidden="false" customHeight="false" outlineLevel="0" collapsed="false">
      <c r="A148" s="18" t="n">
        <v>430</v>
      </c>
      <c r="B148" s="18" t="s">
        <v>677</v>
      </c>
      <c r="C148" s="39" t="n">
        <v>1989</v>
      </c>
      <c r="D148" s="18" t="s">
        <v>396</v>
      </c>
      <c r="E148" s="18" t="s">
        <v>99</v>
      </c>
      <c r="F148" s="18" t="n">
        <f aca="false">IF(B148&lt;&gt;"",1,0)</f>
        <v>1</v>
      </c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</row>
    <row r="149" customFormat="false" ht="12.75" hidden="false" customHeight="false" outlineLevel="0" collapsed="false">
      <c r="A149" s="18" t="n">
        <v>430</v>
      </c>
      <c r="B149" s="18" t="s">
        <v>678</v>
      </c>
      <c r="C149" s="39" t="n">
        <v>1989</v>
      </c>
      <c r="D149" s="18" t="s">
        <v>110</v>
      </c>
      <c r="E149" s="18" t="s">
        <v>99</v>
      </c>
      <c r="F149" s="18" t="n">
        <f aca="false">IF(B149&lt;&gt;"",1,0)</f>
        <v>1</v>
      </c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</row>
    <row r="150" customFormat="false" ht="12.75" hidden="false" customHeight="false" outlineLevel="0" collapsed="false">
      <c r="A150" s="18" t="n">
        <v>430</v>
      </c>
      <c r="B150" s="18" t="s">
        <v>679</v>
      </c>
      <c r="C150" s="39" t="n">
        <v>1989</v>
      </c>
      <c r="D150" s="18" t="s">
        <v>110</v>
      </c>
      <c r="E150" s="18" t="s">
        <v>99</v>
      </c>
      <c r="F150" s="18" t="n">
        <f aca="false">IF(B150&lt;&gt;"",1,0)</f>
        <v>1</v>
      </c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</row>
    <row r="151" customFormat="false" ht="12.75" hidden="false" customHeight="false" outlineLevel="0" collapsed="false">
      <c r="A151" s="18" t="n">
        <v>430</v>
      </c>
      <c r="B151" s="18" t="s">
        <v>680</v>
      </c>
      <c r="C151" s="39" t="n">
        <v>1990</v>
      </c>
      <c r="D151" s="18" t="s">
        <v>67</v>
      </c>
      <c r="E151" s="18" t="s">
        <v>67</v>
      </c>
      <c r="F151" s="18" t="n">
        <f aca="false">IF(B151&lt;&gt;"",1,0)</f>
        <v>1</v>
      </c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</row>
    <row r="152" customFormat="false" ht="12.75" hidden="false" customHeight="false" outlineLevel="0" collapsed="false">
      <c r="A152" s="18" t="n">
        <v>430</v>
      </c>
      <c r="B152" s="18" t="s">
        <v>681</v>
      </c>
      <c r="C152" s="39" t="n">
        <v>1989</v>
      </c>
      <c r="D152" s="18" t="s">
        <v>175</v>
      </c>
      <c r="E152" s="18" t="s">
        <v>99</v>
      </c>
      <c r="F152" s="18" t="n">
        <f aca="false">IF(B152&lt;&gt;"",1,0)</f>
        <v>1</v>
      </c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</row>
    <row r="153" customFormat="false" ht="12.75" hidden="false" customHeight="false" outlineLevel="0" collapsed="false">
      <c r="A153" s="18" t="n">
        <v>430</v>
      </c>
      <c r="B153" s="18" t="s">
        <v>682</v>
      </c>
      <c r="C153" s="39" t="n">
        <v>1990</v>
      </c>
      <c r="D153" s="18" t="s">
        <v>110</v>
      </c>
      <c r="E153" s="18" t="s">
        <v>99</v>
      </c>
      <c r="F153" s="18" t="n">
        <v>1</v>
      </c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</row>
    <row r="154" customFormat="false" ht="12.75" hidden="false" customHeight="false" outlineLevel="0" collapsed="false">
      <c r="A154" s="18"/>
      <c r="B154" s="18"/>
      <c r="C154" s="45"/>
      <c r="D154" s="18"/>
      <c r="E154" s="18"/>
      <c r="F154" s="18" t="n">
        <f aca="false">IF(B154&lt;&gt;"",1,0)</f>
        <v>0</v>
      </c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</row>
    <row r="155" customFormat="false" ht="12.75" hidden="false" customHeight="false" outlineLevel="0" collapsed="false">
      <c r="A155" s="18"/>
      <c r="B155" s="18"/>
      <c r="C155" s="45"/>
      <c r="D155" s="18"/>
      <c r="E155" s="18"/>
      <c r="F155" s="18" t="n">
        <f aca="false">IF(B155&lt;&gt;"",1,0)</f>
        <v>0</v>
      </c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</row>
    <row r="156" customFormat="false" ht="12.75" hidden="false" customHeight="false" outlineLevel="0" collapsed="false">
      <c r="A156" s="18"/>
      <c r="B156" s="18"/>
      <c r="C156" s="45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</row>
    <row r="157" customFormat="false" ht="12.75" hidden="false" customHeight="false" outlineLevel="0" collapsed="false">
      <c r="A157" s="18"/>
      <c r="B157" s="18"/>
      <c r="C157" s="45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</row>
    <row r="158" customFormat="false" ht="12.75" hidden="false" customHeight="false" outlineLevel="0" collapsed="false">
      <c r="A158" s="18"/>
      <c r="B158" s="18"/>
      <c r="C158" s="45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  <row r="159" customFormat="false" ht="12.75" hidden="false" customHeight="false" outlineLevel="0" collapsed="false">
      <c r="A159" s="18"/>
      <c r="B159" s="18"/>
      <c r="C159" s="45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</row>
    <row r="160" customFormat="false" ht="12.75" hidden="false" customHeight="false" outlineLevel="0" collapsed="false">
      <c r="A160" s="18"/>
      <c r="B160" s="18"/>
      <c r="C160" s="45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</row>
    <row r="161" customFormat="false" ht="12.75" hidden="false" customHeight="false" outlineLevel="0" collapsed="false">
      <c r="A161" s="18"/>
      <c r="B161" s="18"/>
      <c r="C161" s="45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</row>
    <row r="162" customFormat="false" ht="12.75" hidden="false" customHeight="false" outlineLevel="0" collapsed="false">
      <c r="A162" s="18"/>
      <c r="B162" s="18"/>
      <c r="C162" s="45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</row>
    <row r="163" customFormat="false" ht="12.75" hidden="false" customHeight="false" outlineLevel="0" collapsed="false">
      <c r="A163" s="18"/>
      <c r="B163" s="18"/>
      <c r="C163" s="45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</row>
    <row r="164" customFormat="false" ht="12.75" hidden="false" customHeight="false" outlineLevel="0" collapsed="false">
      <c r="A164" s="18"/>
      <c r="B164" s="18"/>
      <c r="C164" s="45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</row>
    <row r="165" customFormat="false" ht="12.75" hidden="false" customHeight="false" outlineLevel="0" collapsed="false">
      <c r="A165" s="18"/>
      <c r="B165" s="18"/>
      <c r="C165" s="45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</row>
    <row r="166" customFormat="false" ht="12.75" hidden="false" customHeight="false" outlineLevel="0" collapsed="false">
      <c r="A166" s="18"/>
      <c r="B166" s="18"/>
      <c r="C166" s="45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</row>
    <row r="167" customFormat="false" ht="12.75" hidden="false" customHeight="false" outlineLevel="0" collapsed="false">
      <c r="A167" s="18"/>
      <c r="B167" s="18"/>
      <c r="C167" s="45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</row>
    <row r="168" customFormat="false" ht="12.75" hidden="false" customHeight="false" outlineLevel="0" collapsed="false">
      <c r="A168" s="18"/>
      <c r="B168" s="18"/>
      <c r="C168" s="45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</row>
    <row r="169" customFormat="false" ht="12.75" hidden="false" customHeight="false" outlineLevel="0" collapsed="false">
      <c r="A169" s="18"/>
      <c r="B169" s="18"/>
      <c r="C169" s="45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</row>
    <row r="170" customFormat="false" ht="12.75" hidden="false" customHeight="false" outlineLevel="0" collapsed="false">
      <c r="A170" s="18"/>
      <c r="B170" s="18"/>
      <c r="C170" s="45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</row>
    <row r="171" customFormat="false" ht="12.75" hidden="false" customHeight="false" outlineLevel="0" collapsed="false">
      <c r="A171" s="18"/>
      <c r="B171" s="18"/>
      <c r="C171" s="45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</row>
    <row r="172" customFormat="false" ht="12.75" hidden="false" customHeight="false" outlineLevel="0" collapsed="false">
      <c r="A172" s="18"/>
      <c r="B172" s="18"/>
      <c r="C172" s="45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</row>
    <row r="173" customFormat="false" ht="12.75" hidden="false" customHeight="false" outlineLevel="0" collapsed="false">
      <c r="A173" s="18"/>
      <c r="B173" s="18"/>
      <c r="C173" s="45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</row>
    <row r="174" customFormat="false" ht="12.75" hidden="false" customHeight="false" outlineLevel="0" collapsed="false">
      <c r="A174" s="18"/>
      <c r="B174" s="18"/>
      <c r="C174" s="45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</row>
    <row r="175" customFormat="false" ht="12.75" hidden="false" customHeight="false" outlineLevel="0" collapsed="false">
      <c r="A175" s="18"/>
      <c r="B175" s="18"/>
      <c r="C175" s="45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</row>
    <row r="176" customFormat="false" ht="12.75" hidden="false" customHeight="false" outlineLevel="0" collapsed="false">
      <c r="A176" s="18"/>
      <c r="B176" s="18"/>
      <c r="C176" s="45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</row>
    <row r="177" customFormat="false" ht="12.75" hidden="false" customHeight="false" outlineLevel="0" collapsed="false">
      <c r="A177" s="18"/>
      <c r="B177" s="18"/>
      <c r="C177" s="45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</row>
    <row r="178" customFormat="false" ht="12.75" hidden="false" customHeight="false" outlineLevel="0" collapsed="false">
      <c r="A178" s="18"/>
      <c r="B178" s="18"/>
      <c r="C178" s="45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</row>
    <row r="179" customFormat="false" ht="12.75" hidden="false" customHeight="false" outlineLevel="0" collapsed="false">
      <c r="A179" s="18"/>
      <c r="B179" s="18"/>
      <c r="C179" s="45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</row>
    <row r="180" customFormat="false" ht="12.75" hidden="false" customHeight="false" outlineLevel="0" collapsed="false">
      <c r="A180" s="18"/>
      <c r="B180" s="18"/>
      <c r="C180" s="45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</row>
    <row r="181" customFormat="false" ht="12.75" hidden="false" customHeight="false" outlineLevel="0" collapsed="false">
      <c r="A181" s="18"/>
      <c r="B181" s="18"/>
      <c r="C181" s="45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</row>
    <row r="182" customFormat="false" ht="12.75" hidden="false" customHeight="false" outlineLevel="0" collapsed="false">
      <c r="A182" s="18"/>
      <c r="B182" s="18"/>
      <c r="C182" s="45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</row>
    <row r="183" customFormat="false" ht="12.75" hidden="false" customHeight="false" outlineLevel="0" collapsed="false">
      <c r="A183" s="18"/>
      <c r="B183" s="18"/>
      <c r="C183" s="45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</row>
    <row r="184" customFormat="false" ht="12.75" hidden="false" customHeight="false" outlineLevel="0" collapsed="false">
      <c r="A184" s="18"/>
      <c r="B184" s="18"/>
      <c r="C184" s="45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</row>
    <row r="185" customFormat="false" ht="12.75" hidden="false" customHeight="false" outlineLevel="0" collapsed="false">
      <c r="A185" s="18"/>
      <c r="B185" s="18"/>
      <c r="C185" s="45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</row>
    <row r="186" customFormat="false" ht="12.75" hidden="false" customHeight="false" outlineLevel="0" collapsed="false">
      <c r="A186" s="18"/>
      <c r="B186" s="18"/>
      <c r="C186" s="45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</row>
    <row r="187" customFormat="false" ht="12.75" hidden="false" customHeight="false" outlineLevel="0" collapsed="false">
      <c r="A187" s="18"/>
      <c r="B187" s="18"/>
      <c r="C187" s="45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</row>
    <row r="188" customFormat="false" ht="12.75" hidden="false" customHeight="false" outlineLevel="0" collapsed="false">
      <c r="A188" s="18"/>
      <c r="B188" s="18"/>
      <c r="C188" s="45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</row>
    <row r="189" customFormat="false" ht="12.75" hidden="false" customHeight="false" outlineLevel="0" collapsed="false">
      <c r="A189" s="18"/>
      <c r="B189" s="18"/>
      <c r="C189" s="45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</row>
    <row r="190" customFormat="false" ht="12.75" hidden="false" customHeight="false" outlineLevel="0" collapsed="false">
      <c r="A190" s="18"/>
      <c r="B190" s="18"/>
      <c r="C190" s="45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</row>
    <row r="191" customFormat="false" ht="12.75" hidden="false" customHeight="false" outlineLevel="0" collapsed="false">
      <c r="A191" s="18"/>
      <c r="B191" s="18"/>
      <c r="C191" s="45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</row>
    <row r="192" customFormat="false" ht="12.75" hidden="false" customHeight="false" outlineLevel="0" collapsed="false">
      <c r="A192" s="18"/>
      <c r="B192" s="18"/>
      <c r="C192" s="45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</row>
    <row r="193" customFormat="false" ht="12.75" hidden="false" customHeight="false" outlineLevel="0" collapsed="false">
      <c r="A193" s="18"/>
      <c r="B193" s="18"/>
      <c r="C193" s="45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</row>
    <row r="194" customFormat="false" ht="12.75" hidden="false" customHeight="false" outlineLevel="0" collapsed="false">
      <c r="A194" s="18"/>
      <c r="B194" s="18"/>
      <c r="C194" s="45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</row>
    <row r="195" customFormat="false" ht="12.75" hidden="false" customHeight="false" outlineLevel="0" collapsed="false">
      <c r="A195" s="18"/>
      <c r="B195" s="18"/>
      <c r="C195" s="45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</row>
    <row r="196" customFormat="false" ht="12.75" hidden="false" customHeight="false" outlineLevel="0" collapsed="false">
      <c r="A196" s="18"/>
      <c r="B196" s="18"/>
      <c r="C196" s="45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</row>
    <row r="197" customFormat="false" ht="12.75" hidden="false" customHeight="false" outlineLevel="0" collapsed="false">
      <c r="A197" s="18"/>
      <c r="B197" s="18"/>
      <c r="C197" s="45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</row>
    <row r="198" customFormat="false" ht="12.75" hidden="false" customHeight="false" outlineLevel="0" collapsed="false">
      <c r="A198" s="18"/>
      <c r="B198" s="18"/>
      <c r="C198" s="45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</row>
    <row r="199" customFormat="false" ht="12.75" hidden="false" customHeight="false" outlineLevel="0" collapsed="false">
      <c r="A199" s="18"/>
      <c r="B199" s="18"/>
      <c r="C199" s="45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</row>
    <row r="200" customFormat="false" ht="12.75" hidden="false" customHeight="false" outlineLevel="0" collapsed="false">
      <c r="A200" s="18"/>
      <c r="B200" s="18"/>
      <c r="C200" s="45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</row>
    <row r="201" customFormat="false" ht="12.75" hidden="false" customHeight="false" outlineLevel="0" collapsed="false">
      <c r="A201" s="18"/>
      <c r="B201" s="18"/>
      <c r="C201" s="45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</row>
    <row r="202" customFormat="false" ht="12.75" hidden="false" customHeight="false" outlineLevel="0" collapsed="false">
      <c r="A202" s="18"/>
      <c r="B202" s="18"/>
      <c r="C202" s="45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</row>
    <row r="203" customFormat="false" ht="12.75" hidden="false" customHeight="false" outlineLevel="0" collapsed="false">
      <c r="A203" s="18"/>
      <c r="B203" s="18"/>
      <c r="C203" s="45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</row>
    <row r="204" customFormat="false" ht="12.75" hidden="false" customHeight="false" outlineLevel="0" collapsed="false">
      <c r="A204" s="18"/>
      <c r="B204" s="18"/>
      <c r="C204" s="45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</row>
    <row r="205" customFormat="false" ht="12.75" hidden="false" customHeight="false" outlineLevel="0" collapsed="false">
      <c r="A205" s="18"/>
      <c r="B205" s="18"/>
      <c r="C205" s="45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</row>
    <row r="206" customFormat="false" ht="12.75" hidden="false" customHeight="false" outlineLevel="0" collapsed="false">
      <c r="A206" s="18"/>
      <c r="B206" s="18"/>
      <c r="C206" s="45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</row>
    <row r="207" customFormat="false" ht="12.75" hidden="false" customHeight="false" outlineLevel="0" collapsed="false">
      <c r="A207" s="18"/>
      <c r="B207" s="18"/>
      <c r="C207" s="45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</row>
    <row r="208" customFormat="false" ht="12.75" hidden="false" customHeight="false" outlineLevel="0" collapsed="false">
      <c r="A208" s="18"/>
      <c r="B208" s="18"/>
      <c r="C208" s="45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</row>
    <row r="209" customFormat="false" ht="12.75" hidden="false" customHeight="false" outlineLevel="0" collapsed="false">
      <c r="A209" s="18"/>
      <c r="B209" s="18"/>
      <c r="C209" s="45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</row>
    <row r="210" customFormat="false" ht="12.75" hidden="false" customHeight="false" outlineLevel="0" collapsed="false">
      <c r="A210" s="18"/>
      <c r="B210" s="18"/>
      <c r="C210" s="45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</row>
    <row r="211" customFormat="false" ht="12.75" hidden="false" customHeight="false" outlineLevel="0" collapsed="false">
      <c r="A211" s="18"/>
      <c r="B211" s="18"/>
      <c r="C211" s="45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</row>
    <row r="212" customFormat="false" ht="12.75" hidden="false" customHeight="false" outlineLevel="0" collapsed="false">
      <c r="A212" s="18"/>
      <c r="B212" s="18"/>
      <c r="C212" s="45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</row>
    <row r="213" customFormat="false" ht="12.75" hidden="false" customHeight="false" outlineLevel="0" collapsed="false">
      <c r="A213" s="18"/>
      <c r="B213" s="18"/>
      <c r="C213" s="45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</row>
    <row r="214" customFormat="false" ht="12.75" hidden="false" customHeight="false" outlineLevel="0" collapsed="false">
      <c r="A214" s="18"/>
      <c r="B214" s="18"/>
      <c r="C214" s="45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</row>
    <row r="215" customFormat="false" ht="12.75" hidden="false" customHeight="false" outlineLevel="0" collapsed="false">
      <c r="A215" s="18"/>
      <c r="B215" s="18"/>
      <c r="C215" s="45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</row>
    <row r="216" customFormat="false" ht="12.75" hidden="false" customHeight="false" outlineLevel="0" collapsed="false">
      <c r="A216" s="18"/>
      <c r="B216" s="18"/>
      <c r="C216" s="45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</row>
  </sheetData>
  <autoFilter ref="A2:E153"/>
  <mergeCells count="1">
    <mergeCell ref="C1:E1"/>
  </mergeCell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T115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B4" activeCellId="0" sqref="B4"/>
    </sheetView>
  </sheetViews>
  <sheetFormatPr defaultColWidth="12.66015625" defaultRowHeight="12.75" zeroHeight="false" outlineLevelRow="0" outlineLevelCol="0"/>
  <cols>
    <col collapsed="false" customWidth="true" hidden="false" outlineLevel="0" max="1" min="1" style="0" width="15.13"/>
    <col collapsed="false" customWidth="true" hidden="false" outlineLevel="0" max="2" min="2" style="0" width="25.13"/>
    <col collapsed="false" customWidth="true" hidden="false" outlineLevel="0" max="3" min="3" style="0" width="15.13"/>
    <col collapsed="false" customWidth="true" hidden="false" outlineLevel="0" max="4" min="4" style="0" width="16.87"/>
    <col collapsed="false" customWidth="true" hidden="false" outlineLevel="0" max="20" min="5" style="0" width="15.13"/>
  </cols>
  <sheetData>
    <row r="1" customFormat="false" ht="29.25" hidden="false" customHeight="true" outlineLevel="0" collapsed="false">
      <c r="A1" s="5"/>
      <c r="B1" s="36" t="n">
        <f aca="false">SUM(F3:F1354)</f>
        <v>146</v>
      </c>
      <c r="C1" s="46" t="s">
        <v>2</v>
      </c>
      <c r="D1" s="46"/>
      <c r="E1" s="46"/>
      <c r="F1" s="7"/>
    </row>
    <row r="2" customFormat="false" ht="12.75" hidden="false" customHeight="false" outlineLevel="0" collapsed="false">
      <c r="A2" s="23" t="s">
        <v>104</v>
      </c>
      <c r="B2" s="24" t="s">
        <v>105</v>
      </c>
      <c r="C2" s="24" t="s">
        <v>100</v>
      </c>
      <c r="D2" s="24" t="s">
        <v>106</v>
      </c>
      <c r="E2" s="24" t="s">
        <v>107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</row>
    <row r="3" customFormat="false" ht="12.75" hidden="false" customHeight="false" outlineLevel="0" collapsed="false">
      <c r="A3" s="18" t="s">
        <v>60</v>
      </c>
      <c r="B3" s="18" t="s">
        <v>683</v>
      </c>
      <c r="C3" s="18" t="n">
        <v>1996</v>
      </c>
      <c r="D3" s="18" t="s">
        <v>186</v>
      </c>
      <c r="E3" s="18" t="s">
        <v>69</v>
      </c>
      <c r="F3" s="18" t="n">
        <f aca="false">IF(B3&lt;&gt;"",1,0)</f>
        <v>1</v>
      </c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customFormat="false" ht="12.75" hidden="false" customHeight="false" outlineLevel="0" collapsed="false">
      <c r="A4" s="18" t="s">
        <v>60</v>
      </c>
      <c r="B4" s="18" t="s">
        <v>684</v>
      </c>
      <c r="C4" s="18" t="n">
        <v>1995</v>
      </c>
      <c r="D4" s="18" t="s">
        <v>67</v>
      </c>
      <c r="E4" s="18" t="s">
        <v>69</v>
      </c>
      <c r="F4" s="18" t="n">
        <f aca="false">IF(B4&lt;&gt;"",1,0)</f>
        <v>1</v>
      </c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</row>
    <row r="5" customFormat="false" ht="12.75" hidden="false" customHeight="false" outlineLevel="0" collapsed="false">
      <c r="A5" s="18" t="s">
        <v>60</v>
      </c>
      <c r="B5" s="18" t="s">
        <v>685</v>
      </c>
      <c r="C5" s="18" t="n">
        <v>1994</v>
      </c>
      <c r="D5" s="18" t="s">
        <v>67</v>
      </c>
      <c r="E5" s="18" t="s">
        <v>67</v>
      </c>
      <c r="F5" s="18" t="n">
        <f aca="false">IF(B5&lt;&gt;"",1,0)</f>
        <v>1</v>
      </c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</row>
    <row r="6" customFormat="false" ht="12.75" hidden="false" customHeight="false" outlineLevel="0" collapsed="false">
      <c r="A6" s="18" t="s">
        <v>53</v>
      </c>
      <c r="B6" s="18" t="s">
        <v>686</v>
      </c>
      <c r="C6" s="18" t="n">
        <v>1985</v>
      </c>
      <c r="D6" s="18" t="s">
        <v>162</v>
      </c>
      <c r="E6" s="18" t="s">
        <v>84</v>
      </c>
      <c r="F6" s="18" t="n">
        <f aca="false">IF(B6&lt;&gt;"",1,0)</f>
        <v>1</v>
      </c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 customFormat="false" ht="12.75" hidden="false" customHeight="false" outlineLevel="0" collapsed="false">
      <c r="A7" s="18" t="s">
        <v>53</v>
      </c>
      <c r="B7" s="29" t="s">
        <v>687</v>
      </c>
      <c r="C7" s="18" t="n">
        <v>1986</v>
      </c>
      <c r="D7" s="18" t="s">
        <v>67</v>
      </c>
      <c r="E7" s="18" t="s">
        <v>72</v>
      </c>
      <c r="F7" s="18" t="n">
        <f aca="false">IF(B7&lt;&gt;"",1,0)</f>
        <v>1</v>
      </c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customFormat="false" ht="12.75" hidden="false" customHeight="false" outlineLevel="0" collapsed="false">
      <c r="A8" s="18" t="s">
        <v>53</v>
      </c>
      <c r="B8" s="18" t="s">
        <v>688</v>
      </c>
      <c r="C8" s="31" t="n">
        <v>1985</v>
      </c>
      <c r="D8" s="18" t="s">
        <v>67</v>
      </c>
      <c r="E8" s="18" t="s">
        <v>78</v>
      </c>
      <c r="F8" s="18" t="n">
        <f aca="false">IF(B8&lt;&gt;"",1,0)</f>
        <v>1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customFormat="false" ht="12.75" hidden="false" customHeight="false" outlineLevel="0" collapsed="false">
      <c r="A9" s="18" t="s">
        <v>53</v>
      </c>
      <c r="B9" s="47" t="s">
        <v>689</v>
      </c>
      <c r="C9" s="18" t="n">
        <v>1985</v>
      </c>
      <c r="D9" s="18" t="s">
        <v>162</v>
      </c>
      <c r="E9" s="18" t="s">
        <v>84</v>
      </c>
      <c r="F9" s="18" t="n">
        <f aca="false">IF(B9&lt;&gt;"",1,0)</f>
        <v>1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</row>
    <row r="10" customFormat="false" ht="12.75" hidden="false" customHeight="false" outlineLevel="0" collapsed="false">
      <c r="A10" s="18" t="s">
        <v>55</v>
      </c>
      <c r="B10" s="47" t="s">
        <v>690</v>
      </c>
      <c r="C10" s="18" t="n">
        <v>1986</v>
      </c>
      <c r="D10" s="18" t="s">
        <v>112</v>
      </c>
      <c r="E10" s="18" t="s">
        <v>90</v>
      </c>
      <c r="F10" s="18" t="n">
        <f aca="false">IF(B10&lt;&gt;"",1,0)</f>
        <v>1</v>
      </c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</row>
    <row r="11" customFormat="false" ht="12.75" hidden="false" customHeight="false" outlineLevel="0" collapsed="false">
      <c r="A11" s="18" t="s">
        <v>55</v>
      </c>
      <c r="B11" s="18" t="s">
        <v>691</v>
      </c>
      <c r="C11" s="18" t="n">
        <v>1986</v>
      </c>
      <c r="D11" s="18" t="s">
        <v>162</v>
      </c>
      <c r="E11" s="18" t="s">
        <v>78</v>
      </c>
      <c r="F11" s="18" t="n">
        <f aca="false">IF(B11&lt;&gt;"",1,0)</f>
        <v>1</v>
      </c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customFormat="false" ht="12.75" hidden="false" customHeight="false" outlineLevel="0" collapsed="false">
      <c r="A12" s="18" t="s">
        <v>53</v>
      </c>
      <c r="B12" s="18" t="s">
        <v>692</v>
      </c>
      <c r="C12" s="18" t="n">
        <v>1986</v>
      </c>
      <c r="D12" s="18" t="s">
        <v>502</v>
      </c>
      <c r="E12" s="18" t="s">
        <v>94</v>
      </c>
      <c r="F12" s="18" t="n">
        <f aca="false">IF(B12&lt;&gt;"",1,0)</f>
        <v>1</v>
      </c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</row>
    <row r="13" customFormat="false" ht="12.75" hidden="false" customHeight="false" outlineLevel="0" collapsed="false">
      <c r="A13" s="18" t="s">
        <v>57</v>
      </c>
      <c r="B13" s="18" t="s">
        <v>693</v>
      </c>
      <c r="C13" s="18" t="n">
        <v>1986</v>
      </c>
      <c r="D13" s="18" t="s">
        <v>162</v>
      </c>
      <c r="E13" s="18" t="s">
        <v>94</v>
      </c>
      <c r="F13" s="18" t="n">
        <f aca="false">IF(B13&lt;&gt;"",1,0)</f>
        <v>1</v>
      </c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</row>
    <row r="14" customFormat="false" ht="12.75" hidden="false" customHeight="false" outlineLevel="0" collapsed="false">
      <c r="A14" s="18" t="s">
        <v>53</v>
      </c>
      <c r="B14" s="18" t="s">
        <v>694</v>
      </c>
      <c r="C14" s="18" t="n">
        <v>1986</v>
      </c>
      <c r="D14" s="18" t="s">
        <v>162</v>
      </c>
      <c r="E14" s="18" t="s">
        <v>84</v>
      </c>
      <c r="F14" s="18" t="n">
        <f aca="false">IF(B14&lt;&gt;"",1,0)</f>
        <v>1</v>
      </c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</row>
    <row r="15" customFormat="false" ht="12.75" hidden="false" customHeight="false" outlineLevel="0" collapsed="false">
      <c r="A15" s="18" t="s">
        <v>57</v>
      </c>
      <c r="B15" s="18" t="s">
        <v>695</v>
      </c>
      <c r="C15" s="18" t="n">
        <v>1986</v>
      </c>
      <c r="D15" s="18" t="s">
        <v>162</v>
      </c>
      <c r="E15" s="18" t="s">
        <v>94</v>
      </c>
      <c r="F15" s="18" t="n">
        <f aca="false">IF(B15&lt;&gt;"",1,0)</f>
        <v>1</v>
      </c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</row>
    <row r="16" customFormat="false" ht="12.75" hidden="false" customHeight="false" outlineLevel="0" collapsed="false">
      <c r="A16" s="18" t="s">
        <v>53</v>
      </c>
      <c r="B16" s="18" t="s">
        <v>696</v>
      </c>
      <c r="C16" s="18" t="n">
        <v>1986</v>
      </c>
      <c r="D16" s="18" t="s">
        <v>112</v>
      </c>
      <c r="E16" s="18" t="s">
        <v>81</v>
      </c>
      <c r="F16" s="18" t="n">
        <f aca="false">IF(B16&lt;&gt;"",1,0)</f>
        <v>1</v>
      </c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</row>
    <row r="17" customFormat="false" ht="12.75" hidden="false" customHeight="false" outlineLevel="0" collapsed="false">
      <c r="A17" s="18" t="s">
        <v>57</v>
      </c>
      <c r="B17" s="44" t="s">
        <v>697</v>
      </c>
      <c r="C17" s="18" t="n">
        <v>1987</v>
      </c>
      <c r="D17" s="18" t="s">
        <v>67</v>
      </c>
      <c r="E17" s="18" t="s">
        <v>94</v>
      </c>
      <c r="F17" s="18" t="n">
        <f aca="false">IF(B17&lt;&gt;"",1,0)</f>
        <v>1</v>
      </c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</row>
    <row r="18" customFormat="false" ht="12.75" hidden="false" customHeight="false" outlineLevel="0" collapsed="false">
      <c r="A18" s="18" t="s">
        <v>57</v>
      </c>
      <c r="B18" s="18" t="s">
        <v>698</v>
      </c>
      <c r="C18" s="18" t="n">
        <v>1986</v>
      </c>
      <c r="D18" s="18" t="s">
        <v>162</v>
      </c>
      <c r="E18" s="18" t="s">
        <v>78</v>
      </c>
      <c r="F18" s="18" t="n">
        <f aca="false">IF(B18&lt;&gt;"",1,0)</f>
        <v>1</v>
      </c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</row>
    <row r="19" customFormat="false" ht="12.75" hidden="false" customHeight="false" outlineLevel="0" collapsed="false">
      <c r="A19" s="18" t="s">
        <v>53</v>
      </c>
      <c r="B19" s="18" t="s">
        <v>699</v>
      </c>
      <c r="C19" s="18" t="n">
        <v>1986</v>
      </c>
      <c r="D19" s="18" t="s">
        <v>162</v>
      </c>
      <c r="E19" s="18" t="s">
        <v>84</v>
      </c>
      <c r="F19" s="18" t="n">
        <f aca="false">IF(B19&lt;&gt;"",1,0)</f>
        <v>1</v>
      </c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</row>
    <row r="20" customFormat="false" ht="12.75" hidden="false" customHeight="false" outlineLevel="0" collapsed="false">
      <c r="A20" s="18" t="s">
        <v>55</v>
      </c>
      <c r="B20" s="18" t="s">
        <v>700</v>
      </c>
      <c r="C20" s="18" t="n">
        <v>1987</v>
      </c>
      <c r="D20" s="18" t="s">
        <v>502</v>
      </c>
      <c r="E20" s="18" t="s">
        <v>78</v>
      </c>
      <c r="F20" s="18" t="n">
        <f aca="false">IF(B20&lt;&gt;"",1,0)</f>
        <v>1</v>
      </c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</row>
    <row r="21" customFormat="false" ht="12.75" hidden="false" customHeight="false" outlineLevel="0" collapsed="false">
      <c r="A21" s="18" t="s">
        <v>57</v>
      </c>
      <c r="B21" s="18" t="s">
        <v>701</v>
      </c>
      <c r="C21" s="18" t="n">
        <v>1987</v>
      </c>
      <c r="D21" s="18" t="s">
        <v>128</v>
      </c>
      <c r="E21" s="18" t="s">
        <v>84</v>
      </c>
      <c r="F21" s="18" t="n">
        <f aca="false">IF(B21&lt;&gt;"",1,0)</f>
        <v>1</v>
      </c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</row>
    <row r="22" customFormat="false" ht="12.75" hidden="false" customHeight="false" outlineLevel="0" collapsed="false">
      <c r="A22" s="18" t="s">
        <v>57</v>
      </c>
      <c r="B22" s="18" t="s">
        <v>702</v>
      </c>
      <c r="C22" s="18" t="n">
        <v>1987</v>
      </c>
      <c r="D22" s="18" t="s">
        <v>162</v>
      </c>
      <c r="E22" s="18" t="s">
        <v>67</v>
      </c>
      <c r="F22" s="18" t="n">
        <f aca="false">IF(B22&lt;&gt;"",1,0)</f>
        <v>1</v>
      </c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</row>
    <row r="23" customFormat="false" ht="12.75" hidden="false" customHeight="false" outlineLevel="0" collapsed="false">
      <c r="A23" s="18" t="s">
        <v>53</v>
      </c>
      <c r="B23" s="47" t="s">
        <v>703</v>
      </c>
      <c r="C23" s="18" t="n">
        <v>1987</v>
      </c>
      <c r="D23" s="18" t="s">
        <v>67</v>
      </c>
      <c r="E23" s="18" t="s">
        <v>88</v>
      </c>
      <c r="F23" s="18" t="n">
        <f aca="false">IF(B23&lt;&gt;"",1,0)</f>
        <v>1</v>
      </c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</row>
    <row r="24" customFormat="false" ht="12.75" hidden="false" customHeight="false" outlineLevel="0" collapsed="false">
      <c r="A24" s="18" t="s">
        <v>53</v>
      </c>
      <c r="B24" s="18" t="s">
        <v>704</v>
      </c>
      <c r="C24" s="18" t="n">
        <v>1987</v>
      </c>
      <c r="D24" s="18" t="s">
        <v>162</v>
      </c>
      <c r="E24" s="18" t="s">
        <v>78</v>
      </c>
      <c r="F24" s="18" t="n">
        <f aca="false">IF(B24&lt;&gt;"",1,0)</f>
        <v>1</v>
      </c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</row>
    <row r="25" customFormat="false" ht="12.75" hidden="false" customHeight="false" outlineLevel="0" collapsed="false">
      <c r="A25" s="18" t="s">
        <v>53</v>
      </c>
      <c r="B25" s="47" t="s">
        <v>705</v>
      </c>
      <c r="C25" s="18" t="n">
        <v>1991</v>
      </c>
      <c r="D25" s="18" t="s">
        <v>186</v>
      </c>
      <c r="E25" s="18" t="s">
        <v>88</v>
      </c>
      <c r="F25" s="18" t="n">
        <f aca="false">IF(B25&lt;&gt;"",1,0)</f>
        <v>1</v>
      </c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</row>
    <row r="26" customFormat="false" ht="12.75" hidden="false" customHeight="false" outlineLevel="0" collapsed="false">
      <c r="A26" s="18" t="s">
        <v>55</v>
      </c>
      <c r="B26" s="18" t="s">
        <v>706</v>
      </c>
      <c r="C26" s="18" t="n">
        <v>1988</v>
      </c>
      <c r="D26" s="18" t="s">
        <v>162</v>
      </c>
      <c r="E26" s="18" t="s">
        <v>94</v>
      </c>
      <c r="F26" s="18" t="n">
        <f aca="false">IF(B26&lt;&gt;"",1,0)</f>
        <v>1</v>
      </c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</row>
    <row r="27" customFormat="false" ht="12.75" hidden="false" customHeight="false" outlineLevel="0" collapsed="false">
      <c r="A27" s="18" t="s">
        <v>57</v>
      </c>
      <c r="B27" s="18" t="s">
        <v>707</v>
      </c>
      <c r="C27" s="18" t="n">
        <v>1987</v>
      </c>
      <c r="D27" s="18" t="s">
        <v>162</v>
      </c>
      <c r="E27" s="18" t="s">
        <v>88</v>
      </c>
      <c r="F27" s="18" t="n">
        <f aca="false">IF(B27&lt;&gt;"",1,0)</f>
        <v>1</v>
      </c>
      <c r="G27" s="27" t="str">
        <f aca="false">HYPERLINK("https://regnr.info/BN35518","Vol")</f>
        <v>Vol</v>
      </c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</row>
    <row r="28" customFormat="false" ht="12.75" hidden="false" customHeight="false" outlineLevel="0" collapsed="false">
      <c r="A28" s="18" t="s">
        <v>59</v>
      </c>
      <c r="B28" s="18" t="s">
        <v>708</v>
      </c>
      <c r="C28" s="18" t="n">
        <v>1988</v>
      </c>
      <c r="D28" s="18" t="s">
        <v>186</v>
      </c>
      <c r="E28" s="18" t="s">
        <v>78</v>
      </c>
      <c r="F28" s="18" t="n">
        <f aca="false">IF(B28&lt;&gt;"",1,0)</f>
        <v>1</v>
      </c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</row>
    <row r="29" customFormat="false" ht="12.75" hidden="false" customHeight="false" outlineLevel="0" collapsed="false">
      <c r="A29" s="18" t="s">
        <v>57</v>
      </c>
      <c r="B29" s="18" t="s">
        <v>709</v>
      </c>
      <c r="C29" s="18" t="n">
        <v>1987</v>
      </c>
      <c r="D29" s="18" t="s">
        <v>162</v>
      </c>
      <c r="E29" s="18" t="s">
        <v>97</v>
      </c>
      <c r="F29" s="18" t="n">
        <f aca="false">IF(B29&lt;&gt;"",1,0)</f>
        <v>1</v>
      </c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</row>
    <row r="30" customFormat="false" ht="12.75" hidden="false" customHeight="false" outlineLevel="0" collapsed="false">
      <c r="A30" s="18" t="s">
        <v>59</v>
      </c>
      <c r="B30" s="18" t="s">
        <v>710</v>
      </c>
      <c r="C30" s="18" t="n">
        <v>1988</v>
      </c>
      <c r="D30" s="18" t="s">
        <v>128</v>
      </c>
      <c r="E30" s="18" t="s">
        <v>72</v>
      </c>
      <c r="F30" s="18" t="n">
        <f aca="false">IF(B30&lt;&gt;"",1,0)</f>
        <v>1</v>
      </c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</row>
    <row r="31" customFormat="false" ht="12.75" hidden="false" customHeight="false" outlineLevel="0" collapsed="false">
      <c r="A31" s="18" t="s">
        <v>53</v>
      </c>
      <c r="B31" s="18" t="s">
        <v>711</v>
      </c>
      <c r="C31" s="18" t="n">
        <v>1988</v>
      </c>
      <c r="D31" s="18" t="s">
        <v>219</v>
      </c>
      <c r="E31" s="18"/>
      <c r="F31" s="18" t="n">
        <v>1</v>
      </c>
      <c r="G31" s="27" t="str">
        <f aca="false">HYPERLINK("http://www.maseratitude.com/viewtopic.php?p=83223#p83223","*")</f>
        <v>*</v>
      </c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</row>
    <row r="32" customFormat="false" ht="12.75" hidden="false" customHeight="false" outlineLevel="0" collapsed="false">
      <c r="A32" s="18" t="s">
        <v>53</v>
      </c>
      <c r="B32" s="18" t="s">
        <v>712</v>
      </c>
      <c r="C32" s="18" t="n">
        <v>1988</v>
      </c>
      <c r="D32" s="18" t="s">
        <v>67</v>
      </c>
      <c r="E32" s="18" t="s">
        <v>93</v>
      </c>
      <c r="F32" s="18" t="n">
        <f aca="false">IF(B32&lt;&gt;"",1,0)</f>
        <v>1</v>
      </c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</row>
    <row r="33" customFormat="false" ht="12.75" hidden="false" customHeight="false" outlineLevel="0" collapsed="false">
      <c r="A33" s="18" t="s">
        <v>57</v>
      </c>
      <c r="B33" s="18" t="s">
        <v>713</v>
      </c>
      <c r="C33" s="18" t="n">
        <v>1988</v>
      </c>
      <c r="D33" s="18" t="s">
        <v>67</v>
      </c>
      <c r="E33" s="18" t="s">
        <v>97</v>
      </c>
      <c r="F33" s="18" t="n">
        <f aca="false">IF(B33&lt;&gt;"",1,0)</f>
        <v>1</v>
      </c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</row>
    <row r="34" customFormat="false" ht="12.75" hidden="false" customHeight="false" outlineLevel="0" collapsed="false">
      <c r="A34" s="18" t="s">
        <v>53</v>
      </c>
      <c r="B34" s="18" t="s">
        <v>714</v>
      </c>
      <c r="C34" s="26" t="n">
        <v>1987</v>
      </c>
      <c r="D34" s="18" t="s">
        <v>502</v>
      </c>
      <c r="E34" s="18" t="s">
        <v>70</v>
      </c>
      <c r="F34" s="18" t="n">
        <f aca="false">IF(B34&lt;&gt;"",1,0)</f>
        <v>1</v>
      </c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</row>
    <row r="35" customFormat="false" ht="12.75" hidden="false" customHeight="false" outlineLevel="0" collapsed="false">
      <c r="A35" s="18" t="s">
        <v>55</v>
      </c>
      <c r="B35" s="18" t="s">
        <v>715</v>
      </c>
      <c r="C35" s="18" t="n">
        <v>1987</v>
      </c>
      <c r="D35" s="18"/>
      <c r="E35" s="18" t="s">
        <v>99</v>
      </c>
      <c r="F35" s="18" t="n">
        <v>1</v>
      </c>
      <c r="G35" s="18" t="s">
        <v>129</v>
      </c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</row>
    <row r="36" customFormat="false" ht="12.75" hidden="false" customHeight="false" outlineLevel="0" collapsed="false">
      <c r="A36" s="18" t="s">
        <v>716</v>
      </c>
      <c r="B36" s="18" t="s">
        <v>717</v>
      </c>
      <c r="C36" s="18" t="n">
        <v>1988</v>
      </c>
      <c r="D36" s="18" t="s">
        <v>718</v>
      </c>
      <c r="E36" s="18" t="s">
        <v>97</v>
      </c>
      <c r="F36" s="18" t="n">
        <v>1</v>
      </c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</row>
    <row r="37" customFormat="false" ht="12.75" hidden="false" customHeight="false" outlineLevel="0" collapsed="false">
      <c r="A37" s="18" t="s">
        <v>62</v>
      </c>
      <c r="B37" s="18" t="s">
        <v>719</v>
      </c>
      <c r="C37" s="18" t="n">
        <v>1988</v>
      </c>
      <c r="D37" s="18" t="s">
        <v>720</v>
      </c>
      <c r="E37" s="18" t="s">
        <v>97</v>
      </c>
      <c r="F37" s="18" t="n">
        <f aca="false">IF(B37&lt;&gt;"",1,0)</f>
        <v>1</v>
      </c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</row>
    <row r="38" customFormat="false" ht="12.75" hidden="false" customHeight="false" outlineLevel="0" collapsed="false">
      <c r="A38" s="18" t="s">
        <v>57</v>
      </c>
      <c r="B38" s="18" t="s">
        <v>721</v>
      </c>
      <c r="C38" s="18" t="n">
        <v>1987</v>
      </c>
      <c r="D38" s="18" t="s">
        <v>162</v>
      </c>
      <c r="E38" s="18" t="s">
        <v>70</v>
      </c>
      <c r="F38" s="18" t="n">
        <f aca="false">IF(B38&lt;&gt;"",1,0)</f>
        <v>1</v>
      </c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</row>
    <row r="39" customFormat="false" ht="12.75" hidden="false" customHeight="false" outlineLevel="0" collapsed="false">
      <c r="A39" s="18" t="s">
        <v>59</v>
      </c>
      <c r="B39" s="18" t="s">
        <v>722</v>
      </c>
      <c r="C39" s="18" t="n">
        <v>1989</v>
      </c>
      <c r="D39" s="18" t="s">
        <v>67</v>
      </c>
      <c r="E39" s="18" t="s">
        <v>72</v>
      </c>
      <c r="F39" s="18" t="n">
        <f aca="false">IF(B39&lt;&gt;"",1,0)</f>
        <v>1</v>
      </c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</row>
    <row r="40" customFormat="false" ht="12.75" hidden="false" customHeight="false" outlineLevel="0" collapsed="false">
      <c r="A40" s="18" t="s">
        <v>53</v>
      </c>
      <c r="B40" s="18" t="s">
        <v>723</v>
      </c>
      <c r="C40" s="26" t="n">
        <v>1988</v>
      </c>
      <c r="D40" s="18" t="s">
        <v>67</v>
      </c>
      <c r="E40" s="18" t="s">
        <v>78</v>
      </c>
      <c r="F40" s="18" t="n">
        <f aca="false">IF(B40&lt;&gt;"",1,0)</f>
        <v>1</v>
      </c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</row>
    <row r="41" customFormat="false" ht="12.75" hidden="false" customHeight="false" outlineLevel="0" collapsed="false">
      <c r="A41" s="18" t="s">
        <v>59</v>
      </c>
      <c r="B41" s="18" t="s">
        <v>724</v>
      </c>
      <c r="C41" s="26" t="n">
        <v>1988</v>
      </c>
      <c r="D41" s="18" t="s">
        <v>67</v>
      </c>
      <c r="E41" s="18" t="s">
        <v>78</v>
      </c>
      <c r="F41" s="18" t="n">
        <f aca="false">IF(B41&lt;&gt;"",1,0)</f>
        <v>1</v>
      </c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</row>
    <row r="42" customFormat="false" ht="12.75" hidden="false" customHeight="false" outlineLevel="0" collapsed="false">
      <c r="A42" s="18" t="s">
        <v>62</v>
      </c>
      <c r="B42" s="18" t="s">
        <v>725</v>
      </c>
      <c r="C42" s="18" t="n">
        <v>1990</v>
      </c>
      <c r="D42" s="18" t="s">
        <v>128</v>
      </c>
      <c r="E42" s="18" t="s">
        <v>69</v>
      </c>
      <c r="F42" s="18" t="n">
        <f aca="false">IF(B42&lt;&gt;"",1,0)</f>
        <v>1</v>
      </c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</row>
    <row r="43" customFormat="false" ht="12.75" hidden="false" customHeight="false" outlineLevel="0" collapsed="false">
      <c r="A43" s="18" t="s">
        <v>56</v>
      </c>
      <c r="B43" s="18" t="s">
        <v>726</v>
      </c>
      <c r="C43" s="18" t="n">
        <v>1989</v>
      </c>
      <c r="D43" s="18" t="s">
        <v>110</v>
      </c>
      <c r="E43" s="18" t="s">
        <v>97</v>
      </c>
      <c r="F43" s="18" t="n">
        <f aca="false">IF(B43&lt;&gt;"",1,0)</f>
        <v>1</v>
      </c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</row>
    <row r="44" customFormat="false" ht="12.75" hidden="false" customHeight="false" outlineLevel="0" collapsed="false">
      <c r="A44" s="18" t="s">
        <v>57</v>
      </c>
      <c r="B44" s="18" t="s">
        <v>727</v>
      </c>
      <c r="C44" s="18" t="n">
        <v>1989</v>
      </c>
      <c r="D44" s="18" t="s">
        <v>162</v>
      </c>
      <c r="E44" s="18" t="s">
        <v>78</v>
      </c>
      <c r="F44" s="18" t="n">
        <f aca="false">IF(B44&lt;&gt;"",1,0)</f>
        <v>1</v>
      </c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</row>
    <row r="45" customFormat="false" ht="12.75" hidden="false" customHeight="false" outlineLevel="0" collapsed="false">
      <c r="A45" s="18" t="s">
        <v>60</v>
      </c>
      <c r="B45" s="18" t="s">
        <v>728</v>
      </c>
      <c r="C45" s="26" t="n">
        <v>1989</v>
      </c>
      <c r="D45" s="18" t="s">
        <v>162</v>
      </c>
      <c r="E45" s="18" t="s">
        <v>77</v>
      </c>
      <c r="F45" s="18" t="n">
        <f aca="false">IF(B45&lt;&gt;"",1,0)</f>
        <v>1</v>
      </c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</row>
    <row r="46" customFormat="false" ht="12.75" hidden="false" customHeight="false" outlineLevel="0" collapsed="false">
      <c r="A46" s="18" t="s">
        <v>54</v>
      </c>
      <c r="B46" s="18" t="s">
        <v>729</v>
      </c>
      <c r="C46" s="18" t="n">
        <v>1989</v>
      </c>
      <c r="D46" s="18" t="s">
        <v>67</v>
      </c>
      <c r="E46" s="18" t="s">
        <v>78</v>
      </c>
      <c r="F46" s="18" t="n">
        <f aca="false">IF(B46&lt;&gt;"",1,0)</f>
        <v>1</v>
      </c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</row>
    <row r="47" customFormat="false" ht="12.75" hidden="false" customHeight="false" outlineLevel="0" collapsed="false">
      <c r="A47" s="18" t="s">
        <v>62</v>
      </c>
      <c r="B47" s="18" t="s">
        <v>730</v>
      </c>
      <c r="C47" s="18" t="n">
        <v>1990</v>
      </c>
      <c r="D47" s="18" t="s">
        <v>186</v>
      </c>
      <c r="E47" s="18" t="s">
        <v>78</v>
      </c>
      <c r="F47" s="18" t="n">
        <f aca="false">IF(B47&lt;&gt;"",1,0)</f>
        <v>1</v>
      </c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</row>
    <row r="48" customFormat="false" ht="12.75" hidden="false" customHeight="false" outlineLevel="0" collapsed="false">
      <c r="A48" s="18" t="s">
        <v>62</v>
      </c>
      <c r="B48" s="18" t="s">
        <v>730</v>
      </c>
      <c r="C48" s="18" t="n">
        <v>1991</v>
      </c>
      <c r="D48" s="18" t="s">
        <v>186</v>
      </c>
      <c r="E48" s="18" t="s">
        <v>78</v>
      </c>
      <c r="F48" s="18" t="n">
        <f aca="false">IF(B48&lt;&gt;"",1,0)</f>
        <v>1</v>
      </c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</row>
    <row r="49" customFormat="false" ht="12.75" hidden="false" customHeight="false" outlineLevel="0" collapsed="false">
      <c r="A49" s="18" t="s">
        <v>62</v>
      </c>
      <c r="B49" s="18" t="s">
        <v>731</v>
      </c>
      <c r="C49" s="18" t="n">
        <v>1990</v>
      </c>
      <c r="D49" s="18" t="s">
        <v>162</v>
      </c>
      <c r="E49" s="18" t="s">
        <v>72</v>
      </c>
      <c r="F49" s="18" t="n">
        <f aca="false">IF(B49&lt;&gt;"",1,0)</f>
        <v>1</v>
      </c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</row>
    <row r="50" customFormat="false" ht="12.75" hidden="false" customHeight="false" outlineLevel="0" collapsed="false">
      <c r="A50" s="18" t="s">
        <v>53</v>
      </c>
      <c r="B50" s="18" t="s">
        <v>732</v>
      </c>
      <c r="C50" s="18" t="n">
        <v>1989</v>
      </c>
      <c r="D50" s="18" t="s">
        <v>733</v>
      </c>
      <c r="E50" s="18" t="s">
        <v>98</v>
      </c>
      <c r="F50" s="18" t="n">
        <f aca="false">IF(B50&lt;&gt;"",1,0)</f>
        <v>1</v>
      </c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</row>
    <row r="51" customFormat="false" ht="12.75" hidden="false" customHeight="false" outlineLevel="0" collapsed="false">
      <c r="A51" s="18" t="s">
        <v>62</v>
      </c>
      <c r="B51" s="18" t="s">
        <v>734</v>
      </c>
      <c r="C51" s="26" t="n">
        <v>1989</v>
      </c>
      <c r="D51" s="18" t="s">
        <v>67</v>
      </c>
      <c r="E51" s="18" t="s">
        <v>97</v>
      </c>
      <c r="F51" s="18" t="n">
        <f aca="false">IF(B51&lt;&gt;"",1,0)</f>
        <v>1</v>
      </c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</row>
    <row r="52" customFormat="false" ht="12.75" hidden="false" customHeight="false" outlineLevel="0" collapsed="false">
      <c r="A52" s="18" t="s">
        <v>53</v>
      </c>
      <c r="B52" s="18" t="s">
        <v>735</v>
      </c>
      <c r="C52" s="26" t="n">
        <v>1989</v>
      </c>
      <c r="D52" s="18" t="s">
        <v>162</v>
      </c>
      <c r="E52" s="18" t="s">
        <v>97</v>
      </c>
      <c r="F52" s="18" t="n">
        <f aca="false">IF(B52&lt;&gt;"",1,0)</f>
        <v>1</v>
      </c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</row>
    <row r="53" customFormat="false" ht="12.75" hidden="false" customHeight="false" outlineLevel="0" collapsed="false">
      <c r="A53" s="18" t="s">
        <v>53</v>
      </c>
      <c r="B53" s="18" t="s">
        <v>736</v>
      </c>
      <c r="C53" s="18" t="n">
        <v>1990</v>
      </c>
      <c r="D53" s="18" t="s">
        <v>162</v>
      </c>
      <c r="E53" s="18" t="s">
        <v>78</v>
      </c>
      <c r="F53" s="18" t="n">
        <v>1</v>
      </c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</row>
    <row r="54" customFormat="false" ht="12.75" hidden="false" customHeight="false" outlineLevel="0" collapsed="false">
      <c r="A54" s="18" t="s">
        <v>62</v>
      </c>
      <c r="B54" s="18" t="s">
        <v>737</v>
      </c>
      <c r="C54" s="18" t="n">
        <v>1990</v>
      </c>
      <c r="D54" s="18" t="s">
        <v>186</v>
      </c>
      <c r="E54" s="18" t="s">
        <v>78</v>
      </c>
      <c r="F54" s="18" t="n">
        <f aca="false">IF(B54&lt;&gt;"",1,0)</f>
        <v>1</v>
      </c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</row>
    <row r="55" customFormat="false" ht="12.75" hidden="false" customHeight="false" outlineLevel="0" collapsed="false">
      <c r="A55" s="18" t="s">
        <v>62</v>
      </c>
      <c r="B55" s="18" t="s">
        <v>738</v>
      </c>
      <c r="C55" s="26" t="n">
        <v>1990</v>
      </c>
      <c r="D55" s="18" t="s">
        <v>67</v>
      </c>
      <c r="E55" s="18" t="s">
        <v>78</v>
      </c>
      <c r="F55" s="18" t="n">
        <f aca="false">IF(B55&lt;&gt;"",1,0)</f>
        <v>1</v>
      </c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</row>
    <row r="56" customFormat="false" ht="12.75" hidden="false" customHeight="false" outlineLevel="0" collapsed="false">
      <c r="A56" s="18" t="s">
        <v>53</v>
      </c>
      <c r="B56" s="18" t="s">
        <v>739</v>
      </c>
      <c r="C56" s="18" t="n">
        <v>1991</v>
      </c>
      <c r="D56" s="18" t="s">
        <v>162</v>
      </c>
      <c r="E56" s="18" t="s">
        <v>69</v>
      </c>
      <c r="F56" s="18" t="n">
        <f aca="false">IF(B56&lt;&gt;"",1,0)</f>
        <v>1</v>
      </c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</row>
    <row r="57" customFormat="false" ht="12.75" hidden="false" customHeight="false" outlineLevel="0" collapsed="false">
      <c r="A57" s="18" t="s">
        <v>56</v>
      </c>
      <c r="B57" s="18" t="s">
        <v>740</v>
      </c>
      <c r="C57" s="18" t="n">
        <v>1992</v>
      </c>
      <c r="D57" s="18" t="s">
        <v>186</v>
      </c>
      <c r="E57" s="18" t="s">
        <v>67</v>
      </c>
      <c r="F57" s="18" t="n">
        <f aca="false">IF(B57&lt;&gt;"",1,0)</f>
        <v>1</v>
      </c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</row>
    <row r="58" customFormat="false" ht="12.75" hidden="false" customHeight="false" outlineLevel="0" collapsed="false">
      <c r="A58" s="18" t="s">
        <v>56</v>
      </c>
      <c r="B58" s="18" t="s">
        <v>741</v>
      </c>
      <c r="C58" s="18" t="n">
        <v>1991</v>
      </c>
      <c r="D58" s="18" t="s">
        <v>116</v>
      </c>
      <c r="E58" s="18" t="s">
        <v>81</v>
      </c>
      <c r="F58" s="18" t="n">
        <f aca="false">IF(B58&lt;&gt;"",1,0)</f>
        <v>1</v>
      </c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</row>
    <row r="59" customFormat="false" ht="12.75" hidden="false" customHeight="false" outlineLevel="0" collapsed="false">
      <c r="A59" s="18" t="s">
        <v>56</v>
      </c>
      <c r="B59" s="18" t="s">
        <v>742</v>
      </c>
      <c r="C59" s="18" t="n">
        <v>1990</v>
      </c>
      <c r="D59" s="18" t="s">
        <v>128</v>
      </c>
      <c r="E59" s="18" t="s">
        <v>85</v>
      </c>
      <c r="F59" s="18" t="n">
        <v>1</v>
      </c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</row>
    <row r="60" customFormat="false" ht="12.75" hidden="false" customHeight="false" outlineLevel="0" collapsed="false">
      <c r="A60" s="18" t="s">
        <v>62</v>
      </c>
      <c r="B60" s="18" t="s">
        <v>743</v>
      </c>
      <c r="C60" s="18" t="n">
        <v>1990</v>
      </c>
      <c r="D60" s="18" t="s">
        <v>67</v>
      </c>
      <c r="E60" s="18" t="s">
        <v>81</v>
      </c>
      <c r="F60" s="18" t="n">
        <f aca="false">IF(B60&lt;&gt;"",1,0)</f>
        <v>1</v>
      </c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</row>
    <row r="61" customFormat="false" ht="12.75" hidden="false" customHeight="false" outlineLevel="0" collapsed="false">
      <c r="A61" s="18" t="s">
        <v>62</v>
      </c>
      <c r="B61" s="18" t="s">
        <v>744</v>
      </c>
      <c r="C61" s="26" t="n">
        <v>1990</v>
      </c>
      <c r="D61" s="18" t="s">
        <v>67</v>
      </c>
      <c r="E61" s="18" t="s">
        <v>78</v>
      </c>
      <c r="F61" s="18" t="n">
        <f aca="false">IF(B61&lt;&gt;"",1,0)</f>
        <v>1</v>
      </c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</row>
    <row r="62" customFormat="false" ht="12.75" hidden="false" customHeight="false" outlineLevel="0" collapsed="false">
      <c r="A62" s="18" t="s">
        <v>53</v>
      </c>
      <c r="B62" s="18" t="s">
        <v>745</v>
      </c>
      <c r="C62" s="18" t="n">
        <v>1991</v>
      </c>
      <c r="D62" s="18" t="s">
        <v>67</v>
      </c>
      <c r="E62" s="18" t="s">
        <v>78</v>
      </c>
      <c r="F62" s="18" t="n">
        <f aca="false">IF(B62&lt;&gt;"",1,0)</f>
        <v>1</v>
      </c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</row>
    <row r="63" customFormat="false" ht="12.75" hidden="false" customHeight="false" outlineLevel="0" collapsed="false">
      <c r="A63" s="18" t="s">
        <v>62</v>
      </c>
      <c r="B63" s="18" t="s">
        <v>746</v>
      </c>
      <c r="C63" s="18" t="n">
        <v>1992</v>
      </c>
      <c r="D63" s="18" t="s">
        <v>162</v>
      </c>
      <c r="E63" s="18" t="s">
        <v>69</v>
      </c>
      <c r="F63" s="18" t="n">
        <f aca="false">IF(B63&lt;&gt;"",1,0)</f>
        <v>1</v>
      </c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</row>
    <row r="64" customFormat="false" ht="12.75" hidden="false" customHeight="false" outlineLevel="0" collapsed="false">
      <c r="A64" s="18" t="s">
        <v>56</v>
      </c>
      <c r="B64" s="18" t="s">
        <v>747</v>
      </c>
      <c r="C64" s="26" t="n">
        <v>1991</v>
      </c>
      <c r="D64" s="18" t="s">
        <v>116</v>
      </c>
      <c r="E64" s="18" t="s">
        <v>85</v>
      </c>
      <c r="F64" s="18" t="n">
        <v>1</v>
      </c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</row>
    <row r="65" customFormat="false" ht="12.75" hidden="false" customHeight="false" outlineLevel="0" collapsed="false">
      <c r="A65" s="18" t="s">
        <v>62</v>
      </c>
      <c r="B65" s="18" t="s">
        <v>748</v>
      </c>
      <c r="C65" s="26" t="n">
        <v>1990</v>
      </c>
      <c r="D65" s="18" t="s">
        <v>67</v>
      </c>
      <c r="E65" s="18" t="s">
        <v>69</v>
      </c>
      <c r="F65" s="18" t="n">
        <f aca="false">IF(B65&lt;&gt;"",1,0)</f>
        <v>1</v>
      </c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</row>
    <row r="66" customFormat="false" ht="12.75" hidden="false" customHeight="false" outlineLevel="0" collapsed="false">
      <c r="A66" s="18" t="s">
        <v>57</v>
      </c>
      <c r="B66" s="18" t="s">
        <v>749</v>
      </c>
      <c r="C66" s="18" t="n">
        <v>1993</v>
      </c>
      <c r="D66" s="18" t="s">
        <v>67</v>
      </c>
      <c r="E66" s="18" t="s">
        <v>97</v>
      </c>
      <c r="F66" s="18" t="n">
        <f aca="false">IF(B66&lt;&gt;"",1,0)</f>
        <v>1</v>
      </c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</row>
    <row r="67" customFormat="false" ht="12.75" hidden="false" customHeight="false" outlineLevel="0" collapsed="false">
      <c r="A67" s="18" t="s">
        <v>62</v>
      </c>
      <c r="B67" s="18" t="s">
        <v>749</v>
      </c>
      <c r="C67" s="18" t="n">
        <v>1992</v>
      </c>
      <c r="D67" s="18" t="s">
        <v>128</v>
      </c>
      <c r="E67" s="18" t="s">
        <v>97</v>
      </c>
      <c r="F67" s="18" t="n">
        <f aca="false">IF(B67&lt;&gt;"",1,0)</f>
        <v>1</v>
      </c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</row>
    <row r="68" customFormat="false" ht="12.75" hidden="false" customHeight="false" outlineLevel="0" collapsed="false">
      <c r="A68" s="18" t="s">
        <v>53</v>
      </c>
      <c r="B68" s="18" t="s">
        <v>750</v>
      </c>
      <c r="C68" s="18" t="n">
        <v>1990</v>
      </c>
      <c r="D68" s="18" t="s">
        <v>67</v>
      </c>
      <c r="E68" s="18" t="s">
        <v>97</v>
      </c>
      <c r="F68" s="18" t="n">
        <f aca="false">IF(B68&lt;&gt;"",1,0)</f>
        <v>1</v>
      </c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</row>
    <row r="69" customFormat="false" ht="12.75" hidden="false" customHeight="false" outlineLevel="0" collapsed="false">
      <c r="A69" s="18" t="s">
        <v>62</v>
      </c>
      <c r="B69" s="18" t="s">
        <v>751</v>
      </c>
      <c r="C69" s="18" t="n">
        <v>1991</v>
      </c>
      <c r="D69" s="18" t="s">
        <v>67</v>
      </c>
      <c r="E69" s="18" t="s">
        <v>97</v>
      </c>
      <c r="F69" s="18" t="n">
        <f aca="false">IF(B69&lt;&gt;"",1,0)</f>
        <v>1</v>
      </c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</row>
    <row r="70" customFormat="false" ht="12.75" hidden="false" customHeight="false" outlineLevel="0" collapsed="false">
      <c r="A70" s="18" t="s">
        <v>62</v>
      </c>
      <c r="B70" s="18" t="s">
        <v>752</v>
      </c>
      <c r="C70" s="18" t="n">
        <v>1991</v>
      </c>
      <c r="D70" s="18" t="s">
        <v>67</v>
      </c>
      <c r="E70" s="18" t="s">
        <v>68</v>
      </c>
      <c r="F70" s="18" t="n">
        <f aca="false">IF(B70&lt;&gt;"",1,0)</f>
        <v>1</v>
      </c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</row>
    <row r="71" customFormat="false" ht="12.75" hidden="false" customHeight="false" outlineLevel="0" collapsed="false">
      <c r="A71" s="18" t="s">
        <v>62</v>
      </c>
      <c r="B71" s="18" t="s">
        <v>753</v>
      </c>
      <c r="C71" s="18" t="n">
        <v>1992</v>
      </c>
      <c r="D71" s="18" t="s">
        <v>162</v>
      </c>
      <c r="E71" s="18" t="s">
        <v>97</v>
      </c>
      <c r="F71" s="18" t="n">
        <f aca="false">IF(B71&lt;&gt;"",1,0)</f>
        <v>1</v>
      </c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</row>
    <row r="72" customFormat="false" ht="12.75" hidden="false" customHeight="false" outlineLevel="0" collapsed="false">
      <c r="A72" s="18" t="s">
        <v>53</v>
      </c>
      <c r="B72" s="18" t="s">
        <v>754</v>
      </c>
      <c r="C72" s="18"/>
      <c r="D72" s="18"/>
      <c r="E72" s="18" t="s">
        <v>78</v>
      </c>
      <c r="F72" s="18" t="n">
        <v>1</v>
      </c>
      <c r="G72" s="18" t="s">
        <v>755</v>
      </c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</row>
    <row r="73" customFormat="false" ht="12.75" hidden="false" customHeight="false" outlineLevel="0" collapsed="false">
      <c r="A73" s="18" t="s">
        <v>53</v>
      </c>
      <c r="B73" s="18" t="s">
        <v>756</v>
      </c>
      <c r="C73" s="18" t="n">
        <v>1991</v>
      </c>
      <c r="D73" s="18" t="s">
        <v>757</v>
      </c>
      <c r="E73" s="18" t="s">
        <v>84</v>
      </c>
      <c r="F73" s="18" t="n">
        <f aca="false">IF(B73&lt;&gt;"",1,0)</f>
        <v>1</v>
      </c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</row>
    <row r="74" customFormat="false" ht="12.75" hidden="false" customHeight="false" outlineLevel="0" collapsed="false">
      <c r="A74" s="18" t="s">
        <v>62</v>
      </c>
      <c r="B74" s="18" t="s">
        <v>758</v>
      </c>
      <c r="C74" s="18" t="n">
        <v>1992</v>
      </c>
      <c r="D74" s="18" t="s">
        <v>128</v>
      </c>
      <c r="E74" s="18" t="s">
        <v>78</v>
      </c>
      <c r="F74" s="18" t="n">
        <f aca="false">IF(B74&lt;&gt;"",1,0)</f>
        <v>1</v>
      </c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</row>
    <row r="75" customFormat="false" ht="12.75" hidden="false" customHeight="false" outlineLevel="0" collapsed="false">
      <c r="A75" s="18" t="s">
        <v>56</v>
      </c>
      <c r="B75" s="18" t="s">
        <v>759</v>
      </c>
      <c r="C75" s="26" t="n">
        <v>1991</v>
      </c>
      <c r="D75" s="18" t="s">
        <v>67</v>
      </c>
      <c r="E75" s="18" t="s">
        <v>72</v>
      </c>
      <c r="F75" s="18" t="n">
        <f aca="false">IF(B75&lt;&gt;"",1,0)</f>
        <v>1</v>
      </c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</row>
    <row r="76" customFormat="false" ht="12.75" hidden="false" customHeight="false" outlineLevel="0" collapsed="false">
      <c r="A76" s="18" t="s">
        <v>53</v>
      </c>
      <c r="B76" s="18" t="s">
        <v>760</v>
      </c>
      <c r="C76" s="26" t="n">
        <v>1991</v>
      </c>
      <c r="D76" s="18" t="s">
        <v>67</v>
      </c>
      <c r="E76" s="18" t="s">
        <v>69</v>
      </c>
      <c r="F76" s="18" t="n">
        <f aca="false">IF(B76&lt;&gt;"",1,0)</f>
        <v>1</v>
      </c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</row>
    <row r="77" customFormat="false" ht="12.75" hidden="false" customHeight="false" outlineLevel="0" collapsed="false">
      <c r="A77" s="18" t="s">
        <v>61</v>
      </c>
      <c r="B77" s="18" t="s">
        <v>761</v>
      </c>
      <c r="C77" s="18" t="n">
        <v>1994</v>
      </c>
      <c r="D77" s="18" t="s">
        <v>112</v>
      </c>
      <c r="E77" s="18" t="s">
        <v>94</v>
      </c>
      <c r="F77" s="18" t="n">
        <f aca="false">IF(B77&lt;&gt;"",1,0)</f>
        <v>1</v>
      </c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</row>
    <row r="78" customFormat="false" ht="12.75" hidden="false" customHeight="false" outlineLevel="0" collapsed="false">
      <c r="A78" s="18" t="s">
        <v>56</v>
      </c>
      <c r="B78" s="18" t="s">
        <v>762</v>
      </c>
      <c r="C78" s="18" t="n">
        <v>1995</v>
      </c>
      <c r="D78" s="18" t="s">
        <v>67</v>
      </c>
      <c r="E78" s="18" t="s">
        <v>94</v>
      </c>
      <c r="F78" s="18" t="n">
        <f aca="false">IF(B78&lt;&gt;"",1,0)</f>
        <v>1</v>
      </c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</row>
    <row r="79" customFormat="false" ht="12.75" hidden="false" customHeight="false" outlineLevel="0" collapsed="false">
      <c r="A79" s="18" t="s">
        <v>60</v>
      </c>
      <c r="B79" s="29" t="s">
        <v>763</v>
      </c>
      <c r="C79" s="18" t="n">
        <v>1995</v>
      </c>
      <c r="D79" s="18" t="s">
        <v>67</v>
      </c>
      <c r="E79" s="18" t="s">
        <v>77</v>
      </c>
      <c r="F79" s="18" t="n">
        <f aca="false">IF(B79&lt;&gt;"",1,0)</f>
        <v>1</v>
      </c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</row>
    <row r="80" customFormat="false" ht="12.75" hidden="false" customHeight="false" outlineLevel="0" collapsed="false">
      <c r="A80" s="18" t="s">
        <v>53</v>
      </c>
      <c r="B80" s="18" t="s">
        <v>764</v>
      </c>
      <c r="C80" s="18" t="n">
        <v>1994</v>
      </c>
      <c r="D80" s="18" t="s">
        <v>128</v>
      </c>
      <c r="E80" s="18" t="s">
        <v>78</v>
      </c>
      <c r="F80" s="18" t="n">
        <f aca="false">IF(B80&lt;&gt;"",1,0)</f>
        <v>1</v>
      </c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</row>
    <row r="81" customFormat="false" ht="12.75" hidden="false" customHeight="false" outlineLevel="0" collapsed="false">
      <c r="A81" s="18" t="s">
        <v>60</v>
      </c>
      <c r="B81" s="18" t="s">
        <v>765</v>
      </c>
      <c r="C81" s="18" t="n">
        <v>1994</v>
      </c>
      <c r="D81" s="18"/>
      <c r="E81" s="18" t="s">
        <v>78</v>
      </c>
      <c r="F81" s="18" t="n">
        <v>1</v>
      </c>
      <c r="G81" s="18" t="s">
        <v>766</v>
      </c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</row>
    <row r="82" customFormat="false" ht="12.75" hidden="false" customHeight="false" outlineLevel="0" collapsed="false">
      <c r="A82" s="18" t="s">
        <v>53</v>
      </c>
      <c r="B82" s="18" t="s">
        <v>767</v>
      </c>
      <c r="C82" s="18" t="n">
        <v>1994</v>
      </c>
      <c r="D82" s="18" t="s">
        <v>502</v>
      </c>
      <c r="E82" s="18" t="s">
        <v>67</v>
      </c>
      <c r="F82" s="18" t="n">
        <f aca="false">IF(B82&lt;&gt;"",1,0)</f>
        <v>1</v>
      </c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</row>
    <row r="83" customFormat="false" ht="12.75" hidden="false" customHeight="false" outlineLevel="0" collapsed="false">
      <c r="A83" s="18" t="s">
        <v>60</v>
      </c>
      <c r="B83" s="44" t="s">
        <v>768</v>
      </c>
      <c r="C83" s="18" t="n">
        <v>1994</v>
      </c>
      <c r="D83" s="18" t="s">
        <v>502</v>
      </c>
      <c r="E83" s="18" t="s">
        <v>94</v>
      </c>
      <c r="F83" s="18" t="n">
        <f aca="false">IF(B83&lt;&gt;"",1,0)</f>
        <v>1</v>
      </c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</row>
    <row r="84" customFormat="false" ht="12.75" hidden="false" customHeight="false" outlineLevel="0" collapsed="false">
      <c r="A84" s="18" t="s">
        <v>62</v>
      </c>
      <c r="B84" s="18" t="s">
        <v>769</v>
      </c>
      <c r="C84" s="18" t="n">
        <v>1989</v>
      </c>
      <c r="D84" s="18" t="s">
        <v>162</v>
      </c>
      <c r="E84" s="18" t="s">
        <v>97</v>
      </c>
      <c r="F84" s="18" t="n">
        <f aca="false">IF(B84&lt;&gt;"",1,0)</f>
        <v>1</v>
      </c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</row>
    <row r="85" customFormat="false" ht="12.75" hidden="false" customHeight="false" outlineLevel="0" collapsed="false">
      <c r="A85" s="18" t="s">
        <v>62</v>
      </c>
      <c r="B85" s="18" t="s">
        <v>770</v>
      </c>
      <c r="C85" s="26" t="n">
        <v>1990</v>
      </c>
      <c r="D85" s="18" t="s">
        <v>67</v>
      </c>
      <c r="E85" s="18" t="s">
        <v>67</v>
      </c>
      <c r="F85" s="18" t="n">
        <f aca="false">IF(B85&lt;&gt;"",1,0)</f>
        <v>1</v>
      </c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</row>
    <row r="86" customFormat="false" ht="12.75" hidden="false" customHeight="false" outlineLevel="0" collapsed="false">
      <c r="A86" s="18" t="s">
        <v>62</v>
      </c>
      <c r="B86" s="18" t="s">
        <v>771</v>
      </c>
      <c r="C86" s="18" t="n">
        <v>1989</v>
      </c>
      <c r="D86" s="18" t="s">
        <v>110</v>
      </c>
      <c r="E86" s="18" t="s">
        <v>97</v>
      </c>
      <c r="F86" s="18" t="n">
        <f aca="false">IF(B86&lt;&gt;"",1,0)</f>
        <v>1</v>
      </c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</row>
    <row r="87" customFormat="false" ht="12.75" hidden="false" customHeight="false" outlineLevel="0" collapsed="false">
      <c r="A87" s="18" t="s">
        <v>62</v>
      </c>
      <c r="B87" s="18" t="s">
        <v>772</v>
      </c>
      <c r="C87" s="18" t="n">
        <v>1989</v>
      </c>
      <c r="D87" s="18" t="s">
        <v>162</v>
      </c>
      <c r="E87" s="18" t="s">
        <v>97</v>
      </c>
      <c r="F87" s="18" t="n">
        <f aca="false">IF(B87&lt;&gt;"",1,0)</f>
        <v>1</v>
      </c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</row>
    <row r="88" customFormat="false" ht="12.75" hidden="false" customHeight="false" outlineLevel="0" collapsed="false">
      <c r="A88" s="18" t="s">
        <v>62</v>
      </c>
      <c r="B88" s="18" t="s">
        <v>773</v>
      </c>
      <c r="C88" s="18" t="n">
        <v>1992</v>
      </c>
      <c r="D88" s="18" t="s">
        <v>162</v>
      </c>
      <c r="E88" s="18" t="s">
        <v>97</v>
      </c>
      <c r="F88" s="18" t="n">
        <f aca="false">IF(B88&lt;&gt;"",1,0)</f>
        <v>1</v>
      </c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</row>
    <row r="89" customFormat="false" ht="12.75" hidden="false" customHeight="false" outlineLevel="0" collapsed="false">
      <c r="A89" s="18" t="s">
        <v>58</v>
      </c>
      <c r="B89" s="18" t="s">
        <v>774</v>
      </c>
      <c r="C89" s="18" t="n">
        <v>1989</v>
      </c>
      <c r="D89" s="18" t="s">
        <v>110</v>
      </c>
      <c r="E89" s="18" t="s">
        <v>69</v>
      </c>
      <c r="F89" s="18" t="n">
        <f aca="false">IF(B89&lt;&gt;"",1,0)</f>
        <v>1</v>
      </c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</row>
    <row r="90" customFormat="false" ht="12.75" hidden="false" customHeight="false" outlineLevel="0" collapsed="false">
      <c r="A90" s="18" t="s">
        <v>57</v>
      </c>
      <c r="B90" s="18" t="s">
        <v>775</v>
      </c>
      <c r="C90" s="18" t="n">
        <v>1989</v>
      </c>
      <c r="D90" s="18" t="s">
        <v>67</v>
      </c>
      <c r="E90" s="18" t="s">
        <v>97</v>
      </c>
      <c r="F90" s="18" t="n">
        <f aca="false">IF(B90&lt;&gt;"",1,0)</f>
        <v>1</v>
      </c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</row>
    <row r="91" customFormat="false" ht="12.75" hidden="false" customHeight="false" outlineLevel="0" collapsed="false">
      <c r="A91" s="18" t="s">
        <v>53</v>
      </c>
      <c r="B91" s="18" t="s">
        <v>776</v>
      </c>
      <c r="C91" s="18" t="n">
        <v>1994</v>
      </c>
      <c r="D91" s="18" t="s">
        <v>67</v>
      </c>
      <c r="E91" s="18" t="s">
        <v>67</v>
      </c>
      <c r="F91" s="18" t="n">
        <f aca="false">IF(B91&lt;&gt;"",1,0)</f>
        <v>1</v>
      </c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</row>
    <row r="92" customFormat="false" ht="12.75" hidden="false" customHeight="false" outlineLevel="0" collapsed="false">
      <c r="A92" s="18" t="s">
        <v>57</v>
      </c>
      <c r="B92" s="18" t="s">
        <v>777</v>
      </c>
      <c r="C92" s="18" t="n">
        <v>1986</v>
      </c>
      <c r="D92" s="18" t="s">
        <v>162</v>
      </c>
      <c r="E92" s="18" t="s">
        <v>81</v>
      </c>
      <c r="F92" s="18" t="n">
        <f aca="false">IF(B92&lt;&gt;"",1,0)</f>
        <v>1</v>
      </c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</row>
    <row r="93" customFormat="false" ht="12.75" hidden="false" customHeight="false" outlineLevel="0" collapsed="false">
      <c r="A93" s="18" t="s">
        <v>57</v>
      </c>
      <c r="B93" s="18" t="s">
        <v>778</v>
      </c>
      <c r="C93" s="18" t="n">
        <v>1986</v>
      </c>
      <c r="D93" s="18" t="s">
        <v>162</v>
      </c>
      <c r="E93" s="18" t="s">
        <v>99</v>
      </c>
      <c r="F93" s="18" t="n">
        <f aca="false">IF(B93&lt;&gt;"",1,0)</f>
        <v>1</v>
      </c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</row>
    <row r="94" customFormat="false" ht="12.75" hidden="false" customHeight="false" outlineLevel="0" collapsed="false">
      <c r="A94" s="18" t="s">
        <v>57</v>
      </c>
      <c r="B94" s="18" t="s">
        <v>779</v>
      </c>
      <c r="C94" s="18" t="n">
        <v>1986</v>
      </c>
      <c r="D94" s="18" t="s">
        <v>162</v>
      </c>
      <c r="E94" s="18" t="s">
        <v>99</v>
      </c>
      <c r="F94" s="18" t="n">
        <f aca="false">IF(B94&lt;&gt;"",1,0)</f>
        <v>1</v>
      </c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</row>
    <row r="95" customFormat="false" ht="12.75" hidden="false" customHeight="false" outlineLevel="0" collapsed="false">
      <c r="A95" s="18" t="s">
        <v>57</v>
      </c>
      <c r="B95" s="18" t="s">
        <v>780</v>
      </c>
      <c r="C95" s="18" t="n">
        <v>1986</v>
      </c>
      <c r="D95" s="18" t="s">
        <v>162</v>
      </c>
      <c r="E95" s="18" t="s">
        <v>99</v>
      </c>
      <c r="F95" s="18" t="n">
        <f aca="false">IF(B95&lt;&gt;"",1,0)</f>
        <v>1</v>
      </c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</row>
    <row r="96" customFormat="false" ht="12.75" hidden="false" customHeight="false" outlineLevel="0" collapsed="false">
      <c r="A96" s="18" t="s">
        <v>57</v>
      </c>
      <c r="B96" s="18" t="s">
        <v>781</v>
      </c>
      <c r="C96" s="18" t="n">
        <v>1986</v>
      </c>
      <c r="D96" s="18" t="s">
        <v>162</v>
      </c>
      <c r="E96" s="18" t="s">
        <v>99</v>
      </c>
      <c r="F96" s="18" t="n">
        <f aca="false">IF(B96&lt;&gt;"",1,0)</f>
        <v>1</v>
      </c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</row>
    <row r="97" customFormat="false" ht="12.75" hidden="false" customHeight="false" outlineLevel="0" collapsed="false">
      <c r="A97" s="18" t="s">
        <v>57</v>
      </c>
      <c r="B97" s="18" t="s">
        <v>782</v>
      </c>
      <c r="C97" s="18" t="n">
        <v>1986</v>
      </c>
      <c r="D97" s="18" t="s">
        <v>162</v>
      </c>
      <c r="E97" s="18" t="s">
        <v>99</v>
      </c>
      <c r="F97" s="18" t="n">
        <f aca="false">IF(B97&lt;&gt;"",1,0)</f>
        <v>1</v>
      </c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</row>
    <row r="98" customFormat="false" ht="12.75" hidden="false" customHeight="false" outlineLevel="0" collapsed="false">
      <c r="A98" s="18" t="s">
        <v>57</v>
      </c>
      <c r="B98" s="44" t="s">
        <v>783</v>
      </c>
      <c r="C98" s="18" t="n">
        <v>1986</v>
      </c>
      <c r="D98" s="18" t="s">
        <v>112</v>
      </c>
      <c r="E98" s="18" t="s">
        <v>99</v>
      </c>
      <c r="F98" s="18" t="n">
        <f aca="false">IF(B98&lt;&gt;"",1,0)</f>
        <v>1</v>
      </c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</row>
    <row r="99" customFormat="false" ht="12.75" hidden="false" customHeight="false" outlineLevel="0" collapsed="false">
      <c r="A99" s="18" t="s">
        <v>57</v>
      </c>
      <c r="B99" s="18" t="s">
        <v>784</v>
      </c>
      <c r="C99" s="18" t="n">
        <v>1987</v>
      </c>
      <c r="D99" s="18" t="s">
        <v>112</v>
      </c>
      <c r="E99" s="18" t="s">
        <v>99</v>
      </c>
      <c r="F99" s="18" t="n">
        <f aca="false">IF(B99&lt;&gt;"",1,0)</f>
        <v>1</v>
      </c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</row>
    <row r="100" customFormat="false" ht="12.75" hidden="false" customHeight="false" outlineLevel="0" collapsed="false">
      <c r="A100" s="18" t="s">
        <v>57</v>
      </c>
      <c r="B100" s="18" t="s">
        <v>785</v>
      </c>
      <c r="C100" s="18" t="n">
        <v>1986</v>
      </c>
      <c r="D100" s="18" t="s">
        <v>162</v>
      </c>
      <c r="E100" s="18" t="s">
        <v>99</v>
      </c>
      <c r="F100" s="18" t="n">
        <f aca="false">IF(B100&lt;&gt;"",1,0)</f>
        <v>1</v>
      </c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</row>
    <row r="101" customFormat="false" ht="12.75" hidden="false" customHeight="false" outlineLevel="0" collapsed="false">
      <c r="A101" s="18" t="s">
        <v>59</v>
      </c>
      <c r="B101" s="18" t="s">
        <v>785</v>
      </c>
      <c r="C101" s="18" t="n">
        <v>1986</v>
      </c>
      <c r="D101" s="18" t="s">
        <v>162</v>
      </c>
      <c r="E101" s="18" t="s">
        <v>99</v>
      </c>
      <c r="F101" s="18" t="n">
        <f aca="false">IF(B101&lt;&gt;"",1,0)</f>
        <v>1</v>
      </c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</row>
    <row r="102" customFormat="false" ht="12.75" hidden="false" customHeight="false" outlineLevel="0" collapsed="false">
      <c r="A102" s="18" t="s">
        <v>57</v>
      </c>
      <c r="B102" s="18" t="s">
        <v>786</v>
      </c>
      <c r="C102" s="18" t="n">
        <v>1986</v>
      </c>
      <c r="D102" s="18" t="s">
        <v>162</v>
      </c>
      <c r="E102" s="18" t="s">
        <v>99</v>
      </c>
      <c r="F102" s="18" t="n">
        <f aca="false">IF(B102&lt;&gt;"",1,0)</f>
        <v>1</v>
      </c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</row>
    <row r="103" customFormat="false" ht="12.75" hidden="false" customHeight="false" outlineLevel="0" collapsed="false">
      <c r="A103" s="18" t="s">
        <v>53</v>
      </c>
      <c r="B103" s="18" t="s">
        <v>787</v>
      </c>
      <c r="C103" s="18" t="n">
        <v>1986</v>
      </c>
      <c r="D103" s="18" t="s">
        <v>162</v>
      </c>
      <c r="E103" s="18" t="s">
        <v>99</v>
      </c>
      <c r="F103" s="18" t="n">
        <f aca="false">IF(B103&lt;&gt;"",1,0)</f>
        <v>1</v>
      </c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</row>
    <row r="104" customFormat="false" ht="12.75" hidden="false" customHeight="false" outlineLevel="0" collapsed="false">
      <c r="A104" s="18" t="s">
        <v>57</v>
      </c>
      <c r="B104" s="18" t="s">
        <v>788</v>
      </c>
      <c r="C104" s="31" t="n">
        <v>1986</v>
      </c>
      <c r="D104" s="18" t="s">
        <v>128</v>
      </c>
      <c r="E104" s="18" t="s">
        <v>69</v>
      </c>
      <c r="F104" s="18" t="n">
        <f aca="false">IF(B104&lt;&gt;"",1,0)</f>
        <v>1</v>
      </c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</row>
    <row r="105" customFormat="false" ht="12.75" hidden="false" customHeight="false" outlineLevel="0" collapsed="false">
      <c r="A105" s="18" t="s">
        <v>57</v>
      </c>
      <c r="B105" s="29" t="s">
        <v>789</v>
      </c>
      <c r="C105" s="18" t="n">
        <v>1986</v>
      </c>
      <c r="D105" s="18" t="s">
        <v>186</v>
      </c>
      <c r="E105" s="18" t="s">
        <v>99</v>
      </c>
      <c r="F105" s="18" t="n">
        <f aca="false">IF(B105&lt;&gt;"",1,0)</f>
        <v>1</v>
      </c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</row>
    <row r="106" customFormat="false" ht="12.75" hidden="false" customHeight="false" outlineLevel="0" collapsed="false">
      <c r="A106" s="18" t="s">
        <v>57</v>
      </c>
      <c r="B106" s="18" t="s">
        <v>790</v>
      </c>
      <c r="C106" s="18" t="n">
        <v>1986</v>
      </c>
      <c r="D106" s="18" t="s">
        <v>186</v>
      </c>
      <c r="E106" s="18" t="s">
        <v>99</v>
      </c>
      <c r="F106" s="18" t="n">
        <f aca="false">IF(B106&lt;&gt;"",1,0)</f>
        <v>1</v>
      </c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</row>
    <row r="107" customFormat="false" ht="12.75" hidden="false" customHeight="false" outlineLevel="0" collapsed="false">
      <c r="A107" s="18" t="s">
        <v>57</v>
      </c>
      <c r="B107" s="18" t="s">
        <v>791</v>
      </c>
      <c r="C107" s="18" t="n">
        <v>1986</v>
      </c>
      <c r="D107" s="18" t="s">
        <v>162</v>
      </c>
      <c r="E107" s="18" t="s">
        <v>99</v>
      </c>
      <c r="F107" s="18" t="n">
        <f aca="false">IF(B107&lt;&gt;"",1,0)</f>
        <v>1</v>
      </c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</row>
    <row r="108" customFormat="false" ht="12.75" hidden="false" customHeight="false" outlineLevel="0" collapsed="false">
      <c r="A108" s="18" t="s">
        <v>53</v>
      </c>
      <c r="B108" s="18" t="s">
        <v>792</v>
      </c>
      <c r="C108" s="18" t="n">
        <v>1987</v>
      </c>
      <c r="D108" s="18" t="s">
        <v>128</v>
      </c>
      <c r="E108" s="18" t="s">
        <v>99</v>
      </c>
      <c r="F108" s="18" t="n">
        <v>1</v>
      </c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</row>
    <row r="109" customFormat="false" ht="12.75" hidden="false" customHeight="false" outlineLevel="0" collapsed="false">
      <c r="A109" s="18" t="s">
        <v>793</v>
      </c>
      <c r="B109" s="18" t="s">
        <v>794</v>
      </c>
      <c r="C109" s="18" t="n">
        <v>1986</v>
      </c>
      <c r="D109" s="18" t="s">
        <v>502</v>
      </c>
      <c r="E109" s="18" t="s">
        <v>81</v>
      </c>
      <c r="F109" s="18" t="n">
        <v>1</v>
      </c>
      <c r="G109" s="27" t="str">
        <f aca="false">HYPERLINK("https://gocar.be/fr/autovlan/voiture-occasion/Maserati/Biturbo/Spider-25-Only-11291-miles-s1brd8hn","*")</f>
        <v>*</v>
      </c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</row>
    <row r="110" customFormat="false" ht="12.75" hidden="false" customHeight="false" outlineLevel="0" collapsed="false">
      <c r="A110" s="18" t="s">
        <v>53</v>
      </c>
      <c r="B110" s="18" t="s">
        <v>795</v>
      </c>
      <c r="C110" s="18" t="n">
        <v>1986</v>
      </c>
      <c r="D110" s="18" t="s">
        <v>796</v>
      </c>
      <c r="E110" s="18" t="s">
        <v>99</v>
      </c>
      <c r="F110" s="18" t="n">
        <v>1</v>
      </c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</row>
    <row r="111" customFormat="false" ht="12.75" hidden="false" customHeight="false" outlineLevel="0" collapsed="false">
      <c r="A111" s="18" t="s">
        <v>57</v>
      </c>
      <c r="B111" s="18" t="s">
        <v>797</v>
      </c>
      <c r="C111" s="18" t="n">
        <v>1986</v>
      </c>
      <c r="D111" s="18" t="s">
        <v>162</v>
      </c>
      <c r="E111" s="18" t="s">
        <v>99</v>
      </c>
      <c r="F111" s="18" t="n">
        <f aca="false">IF(B111&lt;&gt;"",1,0)</f>
        <v>1</v>
      </c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</row>
    <row r="112" customFormat="false" ht="12.75" hidden="false" customHeight="false" outlineLevel="0" collapsed="false">
      <c r="A112" s="18" t="s">
        <v>57</v>
      </c>
      <c r="B112" s="29" t="s">
        <v>798</v>
      </c>
      <c r="C112" s="18" t="n">
        <v>1986</v>
      </c>
      <c r="D112" s="18" t="s">
        <v>162</v>
      </c>
      <c r="E112" s="18" t="s">
        <v>99</v>
      </c>
      <c r="F112" s="18" t="n">
        <f aca="false">IF(B112&lt;&gt;"",1,0)</f>
        <v>1</v>
      </c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</row>
    <row r="113" customFormat="false" ht="12.75" hidden="false" customHeight="false" outlineLevel="0" collapsed="false">
      <c r="A113" s="18" t="s">
        <v>57</v>
      </c>
      <c r="B113" s="18" t="s">
        <v>799</v>
      </c>
      <c r="C113" s="18" t="n">
        <v>1986</v>
      </c>
      <c r="D113" s="18" t="s">
        <v>162</v>
      </c>
      <c r="E113" s="18" t="s">
        <v>99</v>
      </c>
      <c r="F113" s="18" t="n">
        <f aca="false">IF(B113&lt;&gt;"",1,0)</f>
        <v>1</v>
      </c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</row>
    <row r="114" customFormat="false" ht="12.75" hidden="false" customHeight="false" outlineLevel="0" collapsed="false">
      <c r="A114" s="18" t="s">
        <v>53</v>
      </c>
      <c r="B114" s="18" t="s">
        <v>800</v>
      </c>
      <c r="C114" s="18" t="n">
        <v>1986</v>
      </c>
      <c r="D114" s="18" t="s">
        <v>162</v>
      </c>
      <c r="E114" s="18" t="s">
        <v>99</v>
      </c>
      <c r="F114" s="18" t="n">
        <v>1</v>
      </c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</row>
    <row r="115" customFormat="false" ht="12.75" hidden="false" customHeight="false" outlineLevel="0" collapsed="false">
      <c r="A115" s="18" t="s">
        <v>57</v>
      </c>
      <c r="B115" s="18" t="s">
        <v>801</v>
      </c>
      <c r="C115" s="18" t="n">
        <v>1986</v>
      </c>
      <c r="D115" s="18" t="s">
        <v>112</v>
      </c>
      <c r="E115" s="18" t="s">
        <v>99</v>
      </c>
      <c r="F115" s="18" t="n">
        <f aca="false">IF(B115&lt;&gt;"",1,0)</f>
        <v>1</v>
      </c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</row>
    <row r="116" customFormat="false" ht="12.75" hidden="false" customHeight="false" outlineLevel="0" collapsed="false">
      <c r="A116" s="18" t="s">
        <v>57</v>
      </c>
      <c r="B116" s="18" t="s">
        <v>802</v>
      </c>
      <c r="C116" s="18" t="n">
        <v>1986</v>
      </c>
      <c r="D116" s="18" t="s">
        <v>186</v>
      </c>
      <c r="E116" s="18" t="s">
        <v>99</v>
      </c>
      <c r="F116" s="18" t="n">
        <f aca="false">IF(B116&lt;&gt;"",1,0)</f>
        <v>1</v>
      </c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</row>
    <row r="117" customFormat="false" ht="12.75" hidden="false" customHeight="false" outlineLevel="0" collapsed="false">
      <c r="A117" s="18" t="s">
        <v>57</v>
      </c>
      <c r="B117" s="18" t="s">
        <v>803</v>
      </c>
      <c r="C117" s="18" t="n">
        <v>1987</v>
      </c>
      <c r="D117" s="18" t="s">
        <v>128</v>
      </c>
      <c r="E117" s="18" t="s">
        <v>99</v>
      </c>
      <c r="F117" s="18" t="n">
        <f aca="false">IF(B117&lt;&gt;"",1,0)</f>
        <v>1</v>
      </c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</row>
    <row r="118" customFormat="false" ht="12.75" hidden="false" customHeight="false" outlineLevel="0" collapsed="false">
      <c r="A118" s="18" t="s">
        <v>57</v>
      </c>
      <c r="B118" s="18" t="s">
        <v>804</v>
      </c>
      <c r="C118" s="18" t="n">
        <v>1987</v>
      </c>
      <c r="D118" s="18" t="s">
        <v>112</v>
      </c>
      <c r="E118" s="18" t="s">
        <v>99</v>
      </c>
      <c r="F118" s="18" t="n">
        <f aca="false">IF(B118&lt;&gt;"",1,0)</f>
        <v>1</v>
      </c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</row>
    <row r="119" customFormat="false" ht="12.75" hidden="false" customHeight="false" outlineLevel="0" collapsed="false">
      <c r="A119" s="18" t="s">
        <v>59</v>
      </c>
      <c r="B119" s="18" t="s">
        <v>805</v>
      </c>
      <c r="C119" s="18" t="n">
        <v>1987</v>
      </c>
      <c r="D119" s="18" t="s">
        <v>162</v>
      </c>
      <c r="E119" s="18" t="s">
        <v>99</v>
      </c>
      <c r="F119" s="18" t="n">
        <f aca="false">IF(B119&lt;&gt;"",1,0)</f>
        <v>1</v>
      </c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</row>
    <row r="120" customFormat="false" ht="12.75" hidden="false" customHeight="false" outlineLevel="0" collapsed="false">
      <c r="A120" s="18" t="s">
        <v>59</v>
      </c>
      <c r="B120" s="18" t="s">
        <v>806</v>
      </c>
      <c r="C120" s="18" t="n">
        <v>1987</v>
      </c>
      <c r="D120" s="18" t="s">
        <v>162</v>
      </c>
      <c r="E120" s="18" t="s">
        <v>99</v>
      </c>
      <c r="F120" s="18" t="n">
        <f aca="false">IF(B120&lt;&gt;"",1,0)</f>
        <v>1</v>
      </c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</row>
    <row r="121" customFormat="false" ht="12.75" hidden="false" customHeight="false" outlineLevel="0" collapsed="false">
      <c r="A121" s="18" t="s">
        <v>57</v>
      </c>
      <c r="B121" s="18" t="s">
        <v>807</v>
      </c>
      <c r="C121" s="18" t="n">
        <v>1987</v>
      </c>
      <c r="D121" s="18" t="s">
        <v>162</v>
      </c>
      <c r="E121" s="18" t="s">
        <v>99</v>
      </c>
      <c r="F121" s="18" t="n">
        <f aca="false">IF(B121&lt;&gt;"",1,0)</f>
        <v>1</v>
      </c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</row>
    <row r="122" customFormat="false" ht="12.75" hidden="false" customHeight="false" outlineLevel="0" collapsed="false">
      <c r="A122" s="18" t="s">
        <v>53</v>
      </c>
      <c r="B122" s="18" t="s">
        <v>808</v>
      </c>
      <c r="C122" s="18" t="n">
        <v>1987</v>
      </c>
      <c r="D122" s="18" t="s">
        <v>162</v>
      </c>
      <c r="E122" s="18" t="s">
        <v>99</v>
      </c>
      <c r="F122" s="18" t="n">
        <v>1</v>
      </c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</row>
    <row r="123" customFormat="false" ht="12.75" hidden="false" customHeight="false" outlineLevel="0" collapsed="false">
      <c r="A123" s="18" t="s">
        <v>59</v>
      </c>
      <c r="B123" s="18" t="s">
        <v>809</v>
      </c>
      <c r="C123" s="18" t="n">
        <v>1987</v>
      </c>
      <c r="D123" s="18" t="s">
        <v>502</v>
      </c>
      <c r="E123" s="18" t="s">
        <v>99</v>
      </c>
      <c r="F123" s="18" t="n">
        <f aca="false">IF(B123&lt;&gt;"",1,0)</f>
        <v>1</v>
      </c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</row>
    <row r="124" customFormat="false" ht="12.75" hidden="false" customHeight="false" outlineLevel="0" collapsed="false">
      <c r="A124" s="18" t="s">
        <v>59</v>
      </c>
      <c r="B124" s="18" t="s">
        <v>810</v>
      </c>
      <c r="C124" s="18" t="n">
        <v>1987</v>
      </c>
      <c r="D124" s="18" t="s">
        <v>186</v>
      </c>
      <c r="E124" s="18" t="s">
        <v>99</v>
      </c>
      <c r="F124" s="18" t="n">
        <f aca="false">IF(B124&lt;&gt;"",1,0)</f>
        <v>1</v>
      </c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</row>
    <row r="125" customFormat="false" ht="12.75" hidden="false" customHeight="false" outlineLevel="0" collapsed="false">
      <c r="A125" s="18" t="s">
        <v>59</v>
      </c>
      <c r="B125" s="18" t="s">
        <v>811</v>
      </c>
      <c r="C125" s="18" t="n">
        <v>1987</v>
      </c>
      <c r="D125" s="18" t="s">
        <v>128</v>
      </c>
      <c r="E125" s="18" t="s">
        <v>99</v>
      </c>
      <c r="F125" s="18" t="n">
        <f aca="false">IF(B125&lt;&gt;"",1,0)</f>
        <v>1</v>
      </c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</row>
    <row r="126" customFormat="false" ht="12.75" hidden="false" customHeight="false" outlineLevel="0" collapsed="false">
      <c r="A126" s="18" t="s">
        <v>53</v>
      </c>
      <c r="B126" s="18" t="s">
        <v>812</v>
      </c>
      <c r="C126" s="26" t="n">
        <v>1987</v>
      </c>
      <c r="D126" s="18" t="s">
        <v>502</v>
      </c>
      <c r="E126" s="18" t="s">
        <v>99</v>
      </c>
      <c r="F126" s="18" t="n">
        <v>1</v>
      </c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</row>
    <row r="127" customFormat="false" ht="12.75" hidden="false" customHeight="false" outlineLevel="0" collapsed="false">
      <c r="A127" s="18" t="s">
        <v>57</v>
      </c>
      <c r="B127" s="18" t="s">
        <v>813</v>
      </c>
      <c r="C127" s="26" t="n">
        <v>1987</v>
      </c>
      <c r="D127" s="18" t="s">
        <v>67</v>
      </c>
      <c r="E127" s="18" t="s">
        <v>99</v>
      </c>
      <c r="F127" s="18" t="n">
        <f aca="false">IF(B127&lt;&gt;"",1,0)</f>
        <v>1</v>
      </c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</row>
    <row r="128" customFormat="false" ht="12.75" hidden="false" customHeight="false" outlineLevel="0" collapsed="false">
      <c r="A128" s="18" t="s">
        <v>57</v>
      </c>
      <c r="B128" s="18" t="s">
        <v>814</v>
      </c>
      <c r="C128" s="18" t="n">
        <v>1986</v>
      </c>
      <c r="D128" s="18" t="s">
        <v>162</v>
      </c>
      <c r="E128" s="18" t="s">
        <v>99</v>
      </c>
      <c r="F128" s="18" t="n">
        <f aca="false">IF(B128&lt;&gt;"",1,0)</f>
        <v>1</v>
      </c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</row>
    <row r="129" customFormat="false" ht="12.75" hidden="false" customHeight="false" outlineLevel="0" collapsed="false">
      <c r="A129" s="18" t="s">
        <v>59</v>
      </c>
      <c r="B129" s="18" t="s">
        <v>815</v>
      </c>
      <c r="C129" s="18" t="n">
        <v>1987</v>
      </c>
      <c r="D129" s="18" t="s">
        <v>502</v>
      </c>
      <c r="E129" s="18" t="s">
        <v>99</v>
      </c>
      <c r="F129" s="18" t="n">
        <f aca="false">IF(B129&lt;&gt;"",1,0)</f>
        <v>1</v>
      </c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</row>
    <row r="130" customFormat="false" ht="12.75" hidden="false" customHeight="false" outlineLevel="0" collapsed="false">
      <c r="A130" s="18" t="s">
        <v>59</v>
      </c>
      <c r="B130" s="18" t="s">
        <v>816</v>
      </c>
      <c r="C130" s="18" t="n">
        <v>1987</v>
      </c>
      <c r="D130" s="18" t="s">
        <v>186</v>
      </c>
      <c r="E130" s="18" t="s">
        <v>99</v>
      </c>
      <c r="F130" s="18" t="n">
        <f aca="false">IF(B130&lt;&gt;"",1,0)</f>
        <v>1</v>
      </c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</row>
    <row r="131" customFormat="false" ht="12.75" hidden="false" customHeight="false" outlineLevel="0" collapsed="false">
      <c r="A131" s="18" t="s">
        <v>59</v>
      </c>
      <c r="B131" s="18" t="s">
        <v>817</v>
      </c>
      <c r="C131" s="18" t="n">
        <v>1987</v>
      </c>
      <c r="D131" s="18" t="s">
        <v>162</v>
      </c>
      <c r="E131" s="18" t="s">
        <v>99</v>
      </c>
      <c r="F131" s="18" t="n">
        <f aca="false">IF(B131&lt;&gt;"",1,0)</f>
        <v>1</v>
      </c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</row>
    <row r="132" customFormat="false" ht="12.75" hidden="false" customHeight="false" outlineLevel="0" collapsed="false">
      <c r="A132" s="18" t="s">
        <v>57</v>
      </c>
      <c r="B132" s="18" t="s">
        <v>818</v>
      </c>
      <c r="C132" s="18" t="n">
        <v>1987</v>
      </c>
      <c r="D132" s="18" t="s">
        <v>112</v>
      </c>
      <c r="E132" s="18" t="s">
        <v>99</v>
      </c>
      <c r="F132" s="18" t="n">
        <f aca="false">IF(B132&lt;&gt;"",1,0)</f>
        <v>1</v>
      </c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</row>
    <row r="133" customFormat="false" ht="12.75" hidden="false" customHeight="false" outlineLevel="0" collapsed="false">
      <c r="A133" s="18" t="s">
        <v>53</v>
      </c>
      <c r="B133" s="44" t="s">
        <v>819</v>
      </c>
      <c r="C133" s="18" t="n">
        <v>1987</v>
      </c>
      <c r="D133" s="18" t="s">
        <v>112</v>
      </c>
      <c r="E133" s="18" t="s">
        <v>99</v>
      </c>
      <c r="F133" s="18" t="n">
        <v>1</v>
      </c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</row>
    <row r="134" customFormat="false" ht="12.75" hidden="false" customHeight="false" outlineLevel="0" collapsed="false">
      <c r="A134" s="18" t="s">
        <v>57</v>
      </c>
      <c r="B134" s="44" t="s">
        <v>820</v>
      </c>
      <c r="C134" s="18" t="n">
        <v>1987</v>
      </c>
      <c r="D134" s="18" t="s">
        <v>112</v>
      </c>
      <c r="E134" s="18" t="s">
        <v>67</v>
      </c>
      <c r="F134" s="18" t="n">
        <f aca="false">IF(B134&lt;&gt;"",1,0)</f>
        <v>1</v>
      </c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</row>
    <row r="135" customFormat="false" ht="12.75" hidden="false" customHeight="false" outlineLevel="0" collapsed="false">
      <c r="A135" s="18" t="s">
        <v>53</v>
      </c>
      <c r="B135" s="47" t="s">
        <v>821</v>
      </c>
      <c r="C135" s="18" t="n">
        <v>1987</v>
      </c>
      <c r="D135" s="18" t="s">
        <v>186</v>
      </c>
      <c r="E135" s="18" t="s">
        <v>99</v>
      </c>
      <c r="F135" s="18" t="n">
        <v>1</v>
      </c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</row>
    <row r="136" customFormat="false" ht="12.75" hidden="false" customHeight="false" outlineLevel="0" collapsed="false">
      <c r="A136" s="18" t="s">
        <v>57</v>
      </c>
      <c r="B136" s="47" t="s">
        <v>822</v>
      </c>
      <c r="C136" s="18" t="n">
        <v>1987</v>
      </c>
      <c r="D136" s="18" t="s">
        <v>162</v>
      </c>
      <c r="E136" s="18" t="s">
        <v>99</v>
      </c>
      <c r="F136" s="18" t="n">
        <f aca="false">IF(B136&lt;&gt;"",1,0)</f>
        <v>1</v>
      </c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</row>
    <row r="137" customFormat="false" ht="12.75" hidden="false" customHeight="false" outlineLevel="0" collapsed="false">
      <c r="A137" s="18" t="s">
        <v>59</v>
      </c>
      <c r="B137" s="18" t="s">
        <v>823</v>
      </c>
      <c r="C137" s="18" t="n">
        <v>1987</v>
      </c>
      <c r="D137" s="18" t="s">
        <v>162</v>
      </c>
      <c r="E137" s="18" t="s">
        <v>99</v>
      </c>
      <c r="F137" s="18" t="n">
        <f aca="false">IF(B137&lt;&gt;"",1,0)</f>
        <v>1</v>
      </c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</row>
    <row r="138" customFormat="false" ht="12.75" hidden="false" customHeight="false" outlineLevel="0" collapsed="false">
      <c r="A138" s="18" t="s">
        <v>53</v>
      </c>
      <c r="B138" s="18" t="s">
        <v>824</v>
      </c>
      <c r="C138" s="18" t="n">
        <v>1987</v>
      </c>
      <c r="D138" s="18" t="s">
        <v>128</v>
      </c>
      <c r="E138" s="18" t="s">
        <v>99</v>
      </c>
      <c r="F138" s="18" t="n">
        <v>1</v>
      </c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</row>
    <row r="139" customFormat="false" ht="12.75" hidden="false" customHeight="false" outlineLevel="0" collapsed="false">
      <c r="A139" s="18" t="s">
        <v>59</v>
      </c>
      <c r="B139" s="18" t="s">
        <v>825</v>
      </c>
      <c r="C139" s="18" t="n">
        <v>1987</v>
      </c>
      <c r="D139" s="18" t="s">
        <v>162</v>
      </c>
      <c r="E139" s="18" t="s">
        <v>99</v>
      </c>
      <c r="F139" s="18" t="n">
        <f aca="false">IF(B139&lt;&gt;"",1,0)</f>
        <v>1</v>
      </c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</row>
    <row r="140" customFormat="false" ht="12.75" hidden="false" customHeight="false" outlineLevel="0" collapsed="false">
      <c r="A140" s="18" t="s">
        <v>56</v>
      </c>
      <c r="B140" s="18" t="s">
        <v>826</v>
      </c>
      <c r="C140" s="18" t="n">
        <v>1989</v>
      </c>
      <c r="D140" s="18" t="s">
        <v>186</v>
      </c>
      <c r="E140" s="18" t="s">
        <v>99</v>
      </c>
      <c r="F140" s="18" t="n">
        <f aca="false">IF(B140&lt;&gt;"",1,0)</f>
        <v>1</v>
      </c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</row>
    <row r="141" customFormat="false" ht="12.75" hidden="false" customHeight="false" outlineLevel="0" collapsed="false">
      <c r="A141" s="18" t="s">
        <v>56</v>
      </c>
      <c r="B141" s="18" t="s">
        <v>827</v>
      </c>
      <c r="C141" s="18" t="n">
        <v>1989</v>
      </c>
      <c r="D141" s="18" t="s">
        <v>162</v>
      </c>
      <c r="E141" s="18" t="s">
        <v>99</v>
      </c>
      <c r="F141" s="18" t="n">
        <f aca="false">IF(B141&lt;&gt;"",1,0)</f>
        <v>1</v>
      </c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</row>
    <row r="142" customFormat="false" ht="12.75" hidden="false" customHeight="false" outlineLevel="0" collapsed="false">
      <c r="A142" s="18" t="s">
        <v>53</v>
      </c>
      <c r="B142" s="18" t="s">
        <v>828</v>
      </c>
      <c r="C142" s="18" t="n">
        <v>1989</v>
      </c>
      <c r="D142" s="18" t="s">
        <v>162</v>
      </c>
      <c r="E142" s="18" t="s">
        <v>99</v>
      </c>
      <c r="F142" s="18" t="n">
        <f aca="false">IF(B142&lt;&gt;"",1,0)</f>
        <v>1</v>
      </c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</row>
    <row r="143" customFormat="false" ht="12.75" hidden="false" customHeight="false" outlineLevel="0" collapsed="false">
      <c r="A143" s="18" t="s">
        <v>57</v>
      </c>
      <c r="B143" s="18" t="s">
        <v>829</v>
      </c>
      <c r="C143" s="18" t="n">
        <v>1989</v>
      </c>
      <c r="D143" s="18" t="s">
        <v>162</v>
      </c>
      <c r="E143" s="18" t="s">
        <v>99</v>
      </c>
      <c r="F143" s="18" t="n">
        <f aca="false">IF(B143&lt;&gt;"",1,0)</f>
        <v>1</v>
      </c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</row>
    <row r="144" customFormat="false" ht="12.75" hidden="false" customHeight="false" outlineLevel="0" collapsed="false">
      <c r="A144" s="18" t="s">
        <v>56</v>
      </c>
      <c r="B144" s="18" t="s">
        <v>830</v>
      </c>
      <c r="C144" s="18" t="n">
        <v>1989</v>
      </c>
      <c r="D144" s="18" t="s">
        <v>186</v>
      </c>
      <c r="E144" s="18" t="s">
        <v>99</v>
      </c>
      <c r="F144" s="18" t="n">
        <f aca="false">IF(B144&lt;&gt;"",1,0)</f>
        <v>1</v>
      </c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</row>
    <row r="145" customFormat="false" ht="12.75" hidden="false" customHeight="false" outlineLevel="0" collapsed="false">
      <c r="A145" s="18" t="s">
        <v>56</v>
      </c>
      <c r="B145" s="18" t="s">
        <v>831</v>
      </c>
      <c r="C145" s="18" t="n">
        <v>1989</v>
      </c>
      <c r="D145" s="18" t="s">
        <v>162</v>
      </c>
      <c r="E145" s="18" t="s">
        <v>99</v>
      </c>
      <c r="F145" s="18" t="n">
        <f aca="false">IF(B145&lt;&gt;"",1,0)</f>
        <v>1</v>
      </c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</row>
    <row r="146" customFormat="false" ht="12.75" hidden="false" customHeight="false" outlineLevel="0" collapsed="false">
      <c r="A146" s="18" t="s">
        <v>53</v>
      </c>
      <c r="B146" s="18" t="s">
        <v>832</v>
      </c>
      <c r="C146" s="18" t="n">
        <v>1989</v>
      </c>
      <c r="D146" s="18" t="s">
        <v>833</v>
      </c>
      <c r="E146" s="18" t="s">
        <v>73</v>
      </c>
      <c r="F146" s="18" t="n">
        <v>1</v>
      </c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</row>
    <row r="147" customFormat="false" ht="12.75" hidden="false" customHeight="false" outlineLevel="0" collapsed="false">
      <c r="A147" s="18" t="s">
        <v>57</v>
      </c>
      <c r="B147" s="18" t="s">
        <v>834</v>
      </c>
      <c r="C147" s="18" t="n">
        <v>1989</v>
      </c>
      <c r="D147" s="18" t="s">
        <v>128</v>
      </c>
      <c r="E147" s="18" t="s">
        <v>99</v>
      </c>
      <c r="F147" s="18" t="n">
        <f aca="false">IF(B147&lt;&gt;"",1,0)</f>
        <v>1</v>
      </c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</row>
    <row r="148" customFormat="false" ht="12.75" hidden="false" customHeight="false" outlineLevel="0" collapsed="false">
      <c r="A148" s="18" t="s">
        <v>57</v>
      </c>
      <c r="B148" s="18" t="s">
        <v>835</v>
      </c>
      <c r="C148" s="18" t="n">
        <v>1989</v>
      </c>
      <c r="D148" s="18" t="s">
        <v>186</v>
      </c>
      <c r="E148" s="18" t="s">
        <v>99</v>
      </c>
      <c r="F148" s="18" t="n">
        <f aca="false">IF(B148&lt;&gt;"",1,0)</f>
        <v>1</v>
      </c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</row>
    <row r="149" customFormat="false" ht="12.75" hidden="false" customHeight="false" outlineLevel="0" collapsed="false">
      <c r="A149" s="18"/>
      <c r="B149" s="18"/>
      <c r="C149" s="18"/>
      <c r="D149" s="18"/>
      <c r="E149" s="18"/>
      <c r="F149" s="18" t="n">
        <f aca="false">IF(B149&lt;&gt;"",1,0)</f>
        <v>0</v>
      </c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</row>
    <row r="150" customFormat="false" ht="12.75" hidden="false" customHeight="false" outlineLevel="0" collapsed="false">
      <c r="A150" s="18"/>
      <c r="B150" s="18"/>
      <c r="C150" s="18"/>
      <c r="D150" s="18"/>
      <c r="E150" s="18"/>
      <c r="F150" s="18" t="n">
        <f aca="false">IF(B150&lt;&gt;"",1,0)</f>
        <v>0</v>
      </c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</row>
    <row r="151" customFormat="false" ht="12.75" hidden="false" customHeight="false" outlineLevel="0" collapsed="false">
      <c r="A151" s="18"/>
      <c r="B151" s="18"/>
      <c r="C151" s="18"/>
      <c r="D151" s="18"/>
      <c r="E151" s="18"/>
      <c r="F151" s="18" t="n">
        <f aca="false">IF(B151&lt;&gt;"",1,0)</f>
        <v>0</v>
      </c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</row>
    <row r="152" customFormat="false" ht="12.75" hidden="false" customHeight="false" outlineLevel="0" collapsed="false">
      <c r="A152" s="18"/>
      <c r="B152" s="18"/>
      <c r="C152" s="18"/>
      <c r="D152" s="18"/>
      <c r="E152" s="18"/>
      <c r="F152" s="18" t="n">
        <f aca="false">IF(B152&lt;&gt;"",1,0)</f>
        <v>0</v>
      </c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</row>
    <row r="153" customFormat="false" ht="12.75" hidden="false" customHeight="false" outlineLevel="0" collapsed="false">
      <c r="A153" s="18"/>
      <c r="B153" s="18"/>
      <c r="C153" s="18"/>
      <c r="D153" s="18"/>
      <c r="E153" s="18"/>
      <c r="F153" s="18" t="n">
        <f aca="false">IF(B153&lt;&gt;"",1,0)</f>
        <v>0</v>
      </c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</row>
    <row r="154" customFormat="false" ht="12.75" hidden="false" customHeight="false" outlineLevel="0" collapsed="false">
      <c r="A154" s="18"/>
      <c r="B154" s="18"/>
      <c r="C154" s="18"/>
      <c r="D154" s="18"/>
      <c r="E154" s="18"/>
      <c r="F154" s="18" t="n">
        <f aca="false">IF(B154&lt;&gt;"",1,0)</f>
        <v>0</v>
      </c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</row>
    <row r="155" customFormat="false" ht="12.75" hidden="false" customHeight="false" outlineLevel="0" collapsed="false">
      <c r="A155" s="18"/>
      <c r="B155" s="18"/>
      <c r="C155" s="18"/>
      <c r="D155" s="18"/>
      <c r="E155" s="18"/>
      <c r="F155" s="18" t="n">
        <f aca="false">IF(B155&lt;&gt;"",1,0)</f>
        <v>0</v>
      </c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</row>
    <row r="156" customFormat="false" ht="12.75" hidden="false" customHeight="false" outlineLevel="0" collapsed="false">
      <c r="A156" s="18"/>
      <c r="B156" s="18"/>
      <c r="C156" s="18"/>
      <c r="D156" s="18"/>
      <c r="E156" s="18"/>
      <c r="F156" s="18" t="n">
        <f aca="false">IF(B156&lt;&gt;"",1,0)</f>
        <v>0</v>
      </c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</row>
    <row r="157" customFormat="false" ht="12.75" hidden="false" customHeight="false" outlineLevel="0" collapsed="false">
      <c r="A157" s="18"/>
      <c r="B157" s="18"/>
      <c r="C157" s="18"/>
      <c r="D157" s="18"/>
      <c r="E157" s="18"/>
      <c r="F157" s="18" t="n">
        <f aca="false">IF(B157&lt;&gt;"",1,0)</f>
        <v>0</v>
      </c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</row>
    <row r="158" customFormat="false" ht="12.75" hidden="false" customHeight="false" outlineLevel="0" collapsed="false">
      <c r="A158" s="18"/>
      <c r="B158" s="18"/>
      <c r="C158" s="18"/>
      <c r="D158" s="18"/>
      <c r="E158" s="18"/>
      <c r="F158" s="18" t="n">
        <f aca="false">IF(B158&lt;&gt;"",1,0)</f>
        <v>0</v>
      </c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  <row r="159" customFormat="false" ht="12.75" hidden="false" customHeight="false" outlineLevel="0" collapsed="false">
      <c r="A159" s="18"/>
      <c r="B159" s="18"/>
      <c r="C159" s="18"/>
      <c r="D159" s="18"/>
      <c r="E159" s="18"/>
      <c r="F159" s="18" t="n">
        <f aca="false">IF(B159&lt;&gt;"",1,0)</f>
        <v>0</v>
      </c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</row>
    <row r="160" customFormat="false" ht="12.75" hidden="false" customHeight="false" outlineLevel="0" collapsed="false">
      <c r="A160" s="18"/>
      <c r="B160" s="18"/>
      <c r="C160" s="18"/>
      <c r="D160" s="18"/>
      <c r="E160" s="18"/>
      <c r="F160" s="18" t="n">
        <f aca="false">IF(B160&lt;&gt;"",1,0)</f>
        <v>0</v>
      </c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</row>
    <row r="161" customFormat="false" ht="12.75" hidden="false" customHeight="false" outlineLevel="0" collapsed="false">
      <c r="A161" s="18"/>
      <c r="B161" s="18"/>
      <c r="C161" s="18"/>
      <c r="D161" s="18"/>
      <c r="E161" s="18"/>
      <c r="F161" s="18" t="n">
        <f aca="false">IF(B161&lt;&gt;"",1,0)</f>
        <v>0</v>
      </c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</row>
    <row r="162" customFormat="false" ht="12.75" hidden="false" customHeight="false" outlineLevel="0" collapsed="false">
      <c r="A162" s="18"/>
      <c r="B162" s="18"/>
      <c r="C162" s="18"/>
      <c r="D162" s="18"/>
      <c r="E162" s="18"/>
      <c r="F162" s="18" t="n">
        <f aca="false">IF(B162&lt;&gt;"",1,0)</f>
        <v>0</v>
      </c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</row>
    <row r="163" customFormat="false" ht="12.75" hidden="false" customHeight="false" outlineLevel="0" collapsed="false">
      <c r="A163" s="18"/>
      <c r="B163" s="18"/>
      <c r="C163" s="18"/>
      <c r="D163" s="18"/>
      <c r="E163" s="18"/>
      <c r="F163" s="18" t="n">
        <f aca="false">IF(B163&lt;&gt;"",1,0)</f>
        <v>0</v>
      </c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</row>
    <row r="164" customFormat="false" ht="12.75" hidden="false" customHeight="false" outlineLevel="0" collapsed="false">
      <c r="A164" s="18"/>
      <c r="B164" s="18"/>
      <c r="C164" s="18"/>
      <c r="D164" s="18"/>
      <c r="E164" s="18"/>
      <c r="F164" s="18" t="n">
        <f aca="false">IF(B164&lt;&gt;"",1,0)</f>
        <v>0</v>
      </c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</row>
    <row r="165" customFormat="false" ht="12.75" hidden="false" customHeight="false" outlineLevel="0" collapsed="false">
      <c r="A165" s="18"/>
      <c r="B165" s="18"/>
      <c r="C165" s="18"/>
      <c r="D165" s="18"/>
      <c r="E165" s="18"/>
      <c r="F165" s="18" t="n">
        <f aca="false">IF(B165&lt;&gt;"",1,0)</f>
        <v>0</v>
      </c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</row>
    <row r="166" customFormat="false" ht="12.75" hidden="false" customHeight="false" outlineLevel="0" collapsed="false">
      <c r="A166" s="18"/>
      <c r="B166" s="18"/>
      <c r="C166" s="18"/>
      <c r="D166" s="18"/>
      <c r="E166" s="18"/>
      <c r="F166" s="18" t="n">
        <f aca="false">IF(B166&lt;&gt;"",1,0)</f>
        <v>0</v>
      </c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</row>
    <row r="167" customFormat="false" ht="12.75" hidden="false" customHeight="false" outlineLevel="0" collapsed="false">
      <c r="A167" s="18"/>
      <c r="B167" s="18"/>
      <c r="C167" s="18"/>
      <c r="D167" s="18"/>
      <c r="E167" s="18"/>
      <c r="F167" s="18" t="n">
        <f aca="false">IF(B167&lt;&gt;"",1,0)</f>
        <v>0</v>
      </c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</row>
    <row r="168" customFormat="false" ht="12.75" hidden="false" customHeight="false" outlineLevel="0" collapsed="false">
      <c r="A168" s="18"/>
      <c r="B168" s="18"/>
      <c r="C168" s="18"/>
      <c r="D168" s="18"/>
      <c r="E168" s="18"/>
      <c r="F168" s="18" t="n">
        <f aca="false">IF(B168&lt;&gt;"",1,0)</f>
        <v>0</v>
      </c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</row>
    <row r="169" customFormat="false" ht="12.75" hidden="false" customHeight="false" outlineLevel="0" collapsed="false">
      <c r="A169" s="18"/>
      <c r="B169" s="18"/>
      <c r="C169" s="18"/>
      <c r="D169" s="18"/>
      <c r="E169" s="18"/>
      <c r="F169" s="18" t="n">
        <f aca="false">IF(B169&lt;&gt;"",1,0)</f>
        <v>0</v>
      </c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</row>
    <row r="170" customFormat="false" ht="12.75" hidden="false" customHeight="false" outlineLevel="0" collapsed="false">
      <c r="A170" s="18"/>
      <c r="B170" s="18"/>
      <c r="C170" s="18"/>
      <c r="D170" s="18"/>
      <c r="E170" s="18"/>
      <c r="F170" s="18" t="n">
        <f aca="false">IF(B170&lt;&gt;"",1,0)</f>
        <v>0</v>
      </c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</row>
    <row r="171" customFormat="false" ht="12.75" hidden="false" customHeight="false" outlineLevel="0" collapsed="false">
      <c r="A171" s="18"/>
      <c r="B171" s="18"/>
      <c r="C171" s="18"/>
      <c r="D171" s="18"/>
      <c r="E171" s="18"/>
      <c r="F171" s="18" t="n">
        <f aca="false">IF(B171&lt;&gt;"",1,0)</f>
        <v>0</v>
      </c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</row>
    <row r="172" customFormat="false" ht="12.75" hidden="false" customHeight="false" outlineLevel="0" collapsed="false">
      <c r="A172" s="18"/>
      <c r="B172" s="18"/>
      <c r="C172" s="18"/>
      <c r="D172" s="18"/>
      <c r="E172" s="18"/>
      <c r="F172" s="18" t="n">
        <f aca="false">IF(B172&lt;&gt;"",1,0)</f>
        <v>0</v>
      </c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</row>
    <row r="173" customFormat="false" ht="12.75" hidden="false" customHeight="false" outlineLevel="0" collapsed="false">
      <c r="A173" s="18"/>
      <c r="B173" s="18"/>
      <c r="C173" s="18"/>
      <c r="D173" s="18"/>
      <c r="E173" s="18"/>
      <c r="F173" s="18" t="n">
        <f aca="false">IF(B173&lt;&gt;"",1,0)</f>
        <v>0</v>
      </c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</row>
    <row r="174" customFormat="false" ht="12.75" hidden="false" customHeight="false" outlineLevel="0" collapsed="false">
      <c r="A174" s="18"/>
      <c r="B174" s="18"/>
      <c r="C174" s="18"/>
      <c r="D174" s="18"/>
      <c r="E174" s="18"/>
      <c r="F174" s="18" t="n">
        <f aca="false">IF(B174&lt;&gt;"",1,0)</f>
        <v>0</v>
      </c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</row>
    <row r="175" customFormat="false" ht="12.75" hidden="false" customHeight="false" outlineLevel="0" collapsed="false">
      <c r="A175" s="18"/>
      <c r="B175" s="18"/>
      <c r="C175" s="18"/>
      <c r="D175" s="18"/>
      <c r="E175" s="18"/>
      <c r="F175" s="18" t="n">
        <f aca="false">IF(B175&lt;&gt;"",1,0)</f>
        <v>0</v>
      </c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</row>
    <row r="176" customFormat="false" ht="12.75" hidden="false" customHeight="false" outlineLevel="0" collapsed="false">
      <c r="A176" s="18"/>
      <c r="B176" s="18"/>
      <c r="C176" s="18"/>
      <c r="D176" s="18"/>
      <c r="E176" s="18"/>
      <c r="F176" s="18" t="n">
        <f aca="false">IF(B176&lt;&gt;"",1,0)</f>
        <v>0</v>
      </c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</row>
    <row r="177" customFormat="false" ht="12.75" hidden="false" customHeight="false" outlineLevel="0" collapsed="false">
      <c r="A177" s="18"/>
      <c r="B177" s="18"/>
      <c r="C177" s="18"/>
      <c r="D177" s="18"/>
      <c r="E177" s="18"/>
      <c r="F177" s="18" t="n">
        <f aca="false">IF(B177&lt;&gt;"",1,0)</f>
        <v>0</v>
      </c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</row>
    <row r="178" customFormat="false" ht="12.75" hidden="false" customHeight="false" outlineLevel="0" collapsed="false">
      <c r="A178" s="18"/>
      <c r="B178" s="18"/>
      <c r="C178" s="18"/>
      <c r="D178" s="18"/>
      <c r="E178" s="18"/>
      <c r="F178" s="18" t="n">
        <f aca="false">IF(B178&lt;&gt;"",1,0)</f>
        <v>0</v>
      </c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</row>
    <row r="179" customFormat="false" ht="12.75" hidden="false" customHeight="false" outlineLevel="0" collapsed="false">
      <c r="A179" s="18"/>
      <c r="B179" s="18"/>
      <c r="C179" s="18"/>
      <c r="D179" s="18"/>
      <c r="E179" s="18"/>
      <c r="F179" s="18" t="n">
        <f aca="false">IF(B179&lt;&gt;"",1,0)</f>
        <v>0</v>
      </c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</row>
    <row r="180" customFormat="false" ht="12.75" hidden="false" customHeight="false" outlineLevel="0" collapsed="false">
      <c r="A180" s="18"/>
      <c r="B180" s="18"/>
      <c r="C180" s="18"/>
      <c r="D180" s="18"/>
      <c r="E180" s="18"/>
      <c r="F180" s="18" t="n">
        <f aca="false">IF(B180&lt;&gt;"",1,0)</f>
        <v>0</v>
      </c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</row>
    <row r="181" customFormat="false" ht="12.75" hidden="false" customHeight="false" outlineLevel="0" collapsed="false">
      <c r="A181" s="18"/>
      <c r="B181" s="18"/>
      <c r="C181" s="18"/>
      <c r="D181" s="18"/>
      <c r="E181" s="18"/>
      <c r="F181" s="18" t="n">
        <f aca="false">IF(B181&lt;&gt;"",1,0)</f>
        <v>0</v>
      </c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</row>
    <row r="182" customFormat="false" ht="12.75" hidden="false" customHeight="false" outlineLevel="0" collapsed="false">
      <c r="A182" s="18"/>
      <c r="B182" s="18"/>
      <c r="C182" s="18"/>
      <c r="D182" s="18"/>
      <c r="E182" s="18"/>
      <c r="F182" s="18" t="n">
        <f aca="false">IF(B182&lt;&gt;"",1,0)</f>
        <v>0</v>
      </c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</row>
    <row r="183" customFormat="false" ht="12.75" hidden="false" customHeight="false" outlineLevel="0" collapsed="false">
      <c r="A183" s="18"/>
      <c r="B183" s="18"/>
      <c r="C183" s="18"/>
      <c r="D183" s="18"/>
      <c r="E183" s="18"/>
      <c r="F183" s="18" t="n">
        <f aca="false">IF(B183&lt;&gt;"",1,0)</f>
        <v>0</v>
      </c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</row>
    <row r="184" customFormat="false" ht="12.75" hidden="false" customHeight="false" outlineLevel="0" collapsed="false">
      <c r="A184" s="18"/>
      <c r="B184" s="18"/>
      <c r="C184" s="18"/>
      <c r="D184" s="18"/>
      <c r="E184" s="18"/>
      <c r="F184" s="18" t="n">
        <f aca="false">IF(B184&lt;&gt;"",1,0)</f>
        <v>0</v>
      </c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</row>
    <row r="185" customFormat="false" ht="12.75" hidden="false" customHeight="false" outlineLevel="0" collapsed="false">
      <c r="A185" s="18"/>
      <c r="B185" s="18"/>
      <c r="C185" s="18"/>
      <c r="D185" s="18"/>
      <c r="E185" s="18"/>
      <c r="F185" s="18" t="n">
        <f aca="false">IF(B185&lt;&gt;"",1,0)</f>
        <v>0</v>
      </c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</row>
    <row r="186" customFormat="false" ht="12.75" hidden="false" customHeight="false" outlineLevel="0" collapsed="false">
      <c r="A186" s="18"/>
      <c r="B186" s="18"/>
      <c r="C186" s="18"/>
      <c r="D186" s="18"/>
      <c r="E186" s="18"/>
      <c r="F186" s="18" t="n">
        <f aca="false">IF(B186&lt;&gt;"",1,0)</f>
        <v>0</v>
      </c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</row>
    <row r="187" customFormat="false" ht="12.75" hidden="false" customHeight="false" outlineLevel="0" collapsed="false">
      <c r="A187" s="18"/>
      <c r="B187" s="18"/>
      <c r="C187" s="18"/>
      <c r="D187" s="18"/>
      <c r="E187" s="18"/>
      <c r="F187" s="18" t="n">
        <f aca="false">IF(B187&lt;&gt;"",1,0)</f>
        <v>0</v>
      </c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</row>
    <row r="188" customFormat="false" ht="12.75" hidden="false" customHeight="false" outlineLevel="0" collapsed="false">
      <c r="A188" s="18"/>
      <c r="B188" s="18"/>
      <c r="C188" s="18"/>
      <c r="D188" s="18"/>
      <c r="E188" s="18"/>
      <c r="F188" s="18" t="n">
        <f aca="false">IF(B188&lt;&gt;"",1,0)</f>
        <v>0</v>
      </c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</row>
    <row r="189" customFormat="false" ht="12.75" hidden="false" customHeight="false" outlineLevel="0" collapsed="false">
      <c r="A189" s="18"/>
      <c r="B189" s="18"/>
      <c r="C189" s="18"/>
      <c r="D189" s="18"/>
      <c r="E189" s="18"/>
      <c r="F189" s="18" t="n">
        <f aca="false">IF(B189&lt;&gt;"",1,0)</f>
        <v>0</v>
      </c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</row>
    <row r="190" customFormat="false" ht="12.75" hidden="false" customHeight="false" outlineLevel="0" collapsed="false">
      <c r="A190" s="18"/>
      <c r="B190" s="18"/>
      <c r="C190" s="18"/>
      <c r="D190" s="18"/>
      <c r="E190" s="18"/>
      <c r="F190" s="18" t="n">
        <f aca="false">IF(B190&lt;&gt;"",1,0)</f>
        <v>0</v>
      </c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</row>
    <row r="191" customFormat="false" ht="12.75" hidden="false" customHeight="false" outlineLevel="0" collapsed="false">
      <c r="A191" s="18"/>
      <c r="B191" s="18"/>
      <c r="C191" s="18"/>
      <c r="D191" s="18"/>
      <c r="E191" s="18"/>
      <c r="F191" s="18" t="n">
        <f aca="false">IF(B191&lt;&gt;"",1,0)</f>
        <v>0</v>
      </c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</row>
    <row r="192" customFormat="false" ht="12.75" hidden="false" customHeight="false" outlineLevel="0" collapsed="false">
      <c r="A192" s="18"/>
      <c r="B192" s="18"/>
      <c r="C192" s="18"/>
      <c r="D192" s="18"/>
      <c r="E192" s="18"/>
      <c r="F192" s="18" t="n">
        <f aca="false">IF(B192&lt;&gt;"",1,0)</f>
        <v>0</v>
      </c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</row>
    <row r="193" customFormat="false" ht="12.75" hidden="false" customHeight="false" outlineLevel="0" collapsed="false">
      <c r="A193" s="18"/>
      <c r="B193" s="18"/>
      <c r="C193" s="18"/>
      <c r="D193" s="18"/>
      <c r="E193" s="18"/>
      <c r="F193" s="18" t="n">
        <f aca="false">IF(B193&lt;&gt;"",1,0)</f>
        <v>0</v>
      </c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</row>
    <row r="194" customFormat="false" ht="12.75" hidden="false" customHeight="false" outlineLevel="0" collapsed="false">
      <c r="A194" s="18"/>
      <c r="B194" s="18"/>
      <c r="C194" s="18"/>
      <c r="D194" s="18"/>
      <c r="E194" s="18"/>
      <c r="F194" s="18" t="n">
        <f aca="false">IF(B194&lt;&gt;"",1,0)</f>
        <v>0</v>
      </c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</row>
    <row r="195" customFormat="false" ht="12.75" hidden="false" customHeight="false" outlineLevel="0" collapsed="false">
      <c r="A195" s="18"/>
      <c r="B195" s="18"/>
      <c r="C195" s="18"/>
      <c r="D195" s="18"/>
      <c r="E195" s="18"/>
      <c r="F195" s="18" t="n">
        <f aca="false">IF(B195&lt;&gt;"",1,0)</f>
        <v>0</v>
      </c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</row>
    <row r="196" customFormat="false" ht="12.75" hidden="false" customHeight="false" outlineLevel="0" collapsed="false">
      <c r="A196" s="18"/>
      <c r="B196" s="18"/>
      <c r="C196" s="18"/>
      <c r="D196" s="18"/>
      <c r="E196" s="18"/>
      <c r="F196" s="18" t="n">
        <f aca="false">IF(B196&lt;&gt;"",1,0)</f>
        <v>0</v>
      </c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</row>
    <row r="197" customFormat="false" ht="12.75" hidden="false" customHeight="false" outlineLevel="0" collapsed="false">
      <c r="A197" s="18"/>
      <c r="B197" s="18"/>
      <c r="C197" s="18"/>
      <c r="D197" s="18"/>
      <c r="E197" s="18"/>
      <c r="F197" s="18" t="n">
        <f aca="false">IF(B197&lt;&gt;"",1,0)</f>
        <v>0</v>
      </c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</row>
    <row r="198" customFormat="false" ht="12.75" hidden="false" customHeight="false" outlineLevel="0" collapsed="false">
      <c r="A198" s="18"/>
      <c r="B198" s="18"/>
      <c r="C198" s="18"/>
      <c r="D198" s="18"/>
      <c r="E198" s="18"/>
      <c r="F198" s="18" t="n">
        <f aca="false">IF(B198&lt;&gt;"",1,0)</f>
        <v>0</v>
      </c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</row>
    <row r="199" customFormat="false" ht="12.75" hidden="false" customHeight="false" outlineLevel="0" collapsed="false">
      <c r="A199" s="18"/>
      <c r="B199" s="18"/>
      <c r="C199" s="18"/>
      <c r="D199" s="18"/>
      <c r="E199" s="18"/>
      <c r="F199" s="18" t="n">
        <f aca="false">IF(B199&lt;&gt;"",1,0)</f>
        <v>0</v>
      </c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</row>
    <row r="200" customFormat="false" ht="12.75" hidden="false" customHeight="false" outlineLevel="0" collapsed="false">
      <c r="A200" s="18"/>
      <c r="B200" s="18"/>
      <c r="C200" s="18"/>
      <c r="D200" s="18"/>
      <c r="E200" s="18"/>
      <c r="F200" s="18" t="n">
        <f aca="false">IF(B200&lt;&gt;"",1,0)</f>
        <v>0</v>
      </c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</row>
    <row r="201" customFormat="false" ht="12.75" hidden="false" customHeight="false" outlineLevel="0" collapsed="false">
      <c r="A201" s="18"/>
      <c r="B201" s="18"/>
      <c r="C201" s="18"/>
      <c r="D201" s="18"/>
      <c r="E201" s="18"/>
      <c r="F201" s="18" t="n">
        <f aca="false">IF(B201&lt;&gt;"",1,0)</f>
        <v>0</v>
      </c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</row>
    <row r="202" customFormat="false" ht="12.75" hidden="false" customHeight="false" outlineLevel="0" collapsed="false">
      <c r="A202" s="18"/>
      <c r="B202" s="18"/>
      <c r="C202" s="18"/>
      <c r="D202" s="18"/>
      <c r="E202" s="18"/>
      <c r="F202" s="18" t="n">
        <f aca="false">IF(B202&lt;&gt;"",1,0)</f>
        <v>0</v>
      </c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</row>
    <row r="203" customFormat="false" ht="12.75" hidden="false" customHeight="false" outlineLevel="0" collapsed="false">
      <c r="A203" s="18"/>
      <c r="B203" s="18"/>
      <c r="C203" s="18"/>
      <c r="D203" s="18"/>
      <c r="E203" s="18"/>
      <c r="F203" s="18" t="n">
        <f aca="false">IF(B203&lt;&gt;"",1,0)</f>
        <v>0</v>
      </c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</row>
    <row r="204" customFormat="false" ht="12.75" hidden="false" customHeight="false" outlineLevel="0" collapsed="false">
      <c r="A204" s="18"/>
      <c r="B204" s="18"/>
      <c r="C204" s="18"/>
      <c r="D204" s="18"/>
      <c r="E204" s="18"/>
      <c r="F204" s="18" t="n">
        <f aca="false">IF(B204&lt;&gt;"",1,0)</f>
        <v>0</v>
      </c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</row>
    <row r="205" customFormat="false" ht="12.75" hidden="false" customHeight="false" outlineLevel="0" collapsed="false">
      <c r="A205" s="18"/>
      <c r="B205" s="18"/>
      <c r="C205" s="18"/>
      <c r="D205" s="18"/>
      <c r="E205" s="18"/>
      <c r="F205" s="18" t="n">
        <f aca="false">IF(B205&lt;&gt;"",1,0)</f>
        <v>0</v>
      </c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</row>
    <row r="206" customFormat="false" ht="12.75" hidden="false" customHeight="false" outlineLevel="0" collapsed="false">
      <c r="A206" s="18"/>
      <c r="B206" s="18"/>
      <c r="C206" s="18"/>
      <c r="D206" s="18"/>
      <c r="E206" s="18"/>
      <c r="F206" s="18" t="n">
        <f aca="false">IF(B206&lt;&gt;"",1,0)</f>
        <v>0</v>
      </c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</row>
    <row r="207" customFormat="false" ht="12.75" hidden="false" customHeight="false" outlineLevel="0" collapsed="false">
      <c r="A207" s="18"/>
      <c r="B207" s="18"/>
      <c r="C207" s="18"/>
      <c r="D207" s="18"/>
      <c r="E207" s="18"/>
      <c r="F207" s="18" t="n">
        <f aca="false">IF(B207&lt;&gt;"",1,0)</f>
        <v>0</v>
      </c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</row>
    <row r="208" customFormat="false" ht="12.75" hidden="false" customHeight="false" outlineLevel="0" collapsed="false">
      <c r="A208" s="18"/>
      <c r="B208" s="18"/>
      <c r="C208" s="18"/>
      <c r="D208" s="18"/>
      <c r="E208" s="18"/>
      <c r="F208" s="18" t="n">
        <f aca="false">IF(B208&lt;&gt;"",1,0)</f>
        <v>0</v>
      </c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</row>
    <row r="209" customFormat="false" ht="12.75" hidden="false" customHeight="false" outlineLevel="0" collapsed="false">
      <c r="A209" s="18"/>
      <c r="B209" s="18"/>
      <c r="C209" s="18"/>
      <c r="D209" s="18"/>
      <c r="E209" s="18"/>
      <c r="F209" s="18" t="n">
        <f aca="false">IF(B209&lt;&gt;"",1,0)</f>
        <v>0</v>
      </c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</row>
    <row r="210" customFormat="false" ht="12.75" hidden="false" customHeight="false" outlineLevel="0" collapsed="false">
      <c r="A210" s="18"/>
      <c r="B210" s="18"/>
      <c r="C210" s="18"/>
      <c r="D210" s="18"/>
      <c r="E210" s="18"/>
      <c r="F210" s="18" t="n">
        <f aca="false">IF(B210&lt;&gt;"",1,0)</f>
        <v>0</v>
      </c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</row>
    <row r="211" customFormat="false" ht="12.75" hidden="false" customHeight="false" outlineLevel="0" collapsed="false">
      <c r="A211" s="18"/>
      <c r="B211" s="18"/>
      <c r="C211" s="18"/>
      <c r="D211" s="18"/>
      <c r="E211" s="18"/>
      <c r="F211" s="18" t="n">
        <f aca="false">IF(B211&lt;&gt;"",1,0)</f>
        <v>0</v>
      </c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</row>
    <row r="212" customFormat="false" ht="12.75" hidden="false" customHeight="false" outlineLevel="0" collapsed="false">
      <c r="A212" s="18"/>
      <c r="B212" s="18"/>
      <c r="C212" s="18"/>
      <c r="D212" s="18"/>
      <c r="E212" s="18"/>
      <c r="F212" s="18" t="n">
        <f aca="false">IF(B212&lt;&gt;"",1,0)</f>
        <v>0</v>
      </c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</row>
    <row r="213" customFormat="false" ht="12.75" hidden="false" customHeight="false" outlineLevel="0" collapsed="false">
      <c r="A213" s="18"/>
      <c r="B213" s="18"/>
      <c r="C213" s="18"/>
      <c r="D213" s="18"/>
      <c r="E213" s="18"/>
      <c r="F213" s="18" t="n">
        <f aca="false">IF(B213&lt;&gt;"",1,0)</f>
        <v>0</v>
      </c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</row>
    <row r="214" customFormat="false" ht="12.75" hidden="false" customHeight="false" outlineLevel="0" collapsed="false">
      <c r="A214" s="18"/>
      <c r="B214" s="18"/>
      <c r="C214" s="18"/>
      <c r="D214" s="18"/>
      <c r="E214" s="18"/>
      <c r="F214" s="18" t="n">
        <f aca="false">IF(B214&lt;&gt;"",1,0)</f>
        <v>0</v>
      </c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</row>
    <row r="215" customFormat="false" ht="12.75" hidden="false" customHeight="false" outlineLevel="0" collapsed="false">
      <c r="A215" s="18"/>
      <c r="B215" s="18"/>
      <c r="C215" s="18"/>
      <c r="D215" s="18"/>
      <c r="E215" s="18"/>
      <c r="F215" s="18" t="n">
        <f aca="false">IF(B215&lt;&gt;"",1,0)</f>
        <v>0</v>
      </c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</row>
    <row r="216" customFormat="false" ht="12.75" hidden="false" customHeight="false" outlineLevel="0" collapsed="false">
      <c r="A216" s="18"/>
      <c r="B216" s="18"/>
      <c r="C216" s="18"/>
      <c r="D216" s="18"/>
      <c r="E216" s="18"/>
      <c r="F216" s="18" t="n">
        <f aca="false">IF(B216&lt;&gt;"",1,0)</f>
        <v>0</v>
      </c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</row>
    <row r="217" customFormat="false" ht="12.75" hidden="false" customHeight="false" outlineLevel="0" collapsed="false">
      <c r="A217" s="18"/>
      <c r="B217" s="18"/>
      <c r="C217" s="18"/>
      <c r="D217" s="18"/>
      <c r="E217" s="18"/>
      <c r="F217" s="18" t="n">
        <f aca="false">IF(B217&lt;&gt;"",1,0)</f>
        <v>0</v>
      </c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</row>
    <row r="218" customFormat="false" ht="12.75" hidden="false" customHeight="false" outlineLevel="0" collapsed="false">
      <c r="A218" s="18"/>
      <c r="B218" s="18"/>
      <c r="C218" s="18"/>
      <c r="D218" s="18"/>
      <c r="E218" s="18"/>
      <c r="F218" s="18" t="n">
        <f aca="false">IF(B218&lt;&gt;"",1,0)</f>
        <v>0</v>
      </c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</row>
    <row r="219" customFormat="false" ht="12.75" hidden="false" customHeight="false" outlineLevel="0" collapsed="false">
      <c r="A219" s="18"/>
      <c r="B219" s="18"/>
      <c r="C219" s="18"/>
      <c r="D219" s="18"/>
      <c r="E219" s="18"/>
      <c r="F219" s="18" t="n">
        <f aca="false">IF(B219&lt;&gt;"",1,0)</f>
        <v>0</v>
      </c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</row>
    <row r="220" customFormat="false" ht="12.75" hidden="false" customHeight="false" outlineLevel="0" collapsed="false">
      <c r="A220" s="18"/>
      <c r="B220" s="18"/>
      <c r="C220" s="18"/>
      <c r="D220" s="18"/>
      <c r="E220" s="18"/>
      <c r="F220" s="18" t="n">
        <f aca="false">IF(B220&lt;&gt;"",1,0)</f>
        <v>0</v>
      </c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</row>
    <row r="221" customFormat="false" ht="12.75" hidden="false" customHeight="false" outlineLevel="0" collapsed="false">
      <c r="A221" s="18"/>
      <c r="B221" s="18"/>
      <c r="C221" s="18"/>
      <c r="D221" s="18"/>
      <c r="E221" s="18"/>
      <c r="F221" s="18" t="n">
        <f aca="false">IF(B221&lt;&gt;"",1,0)</f>
        <v>0</v>
      </c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</row>
    <row r="222" customFormat="false" ht="12.75" hidden="false" customHeight="false" outlineLevel="0" collapsed="false">
      <c r="A222" s="18"/>
      <c r="B222" s="18"/>
      <c r="C222" s="18"/>
      <c r="D222" s="18"/>
      <c r="E222" s="18"/>
      <c r="F222" s="18" t="n">
        <f aca="false">IF(B222&lt;&gt;"",1,0)</f>
        <v>0</v>
      </c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</row>
    <row r="223" customFormat="false" ht="12.75" hidden="false" customHeight="false" outlineLevel="0" collapsed="false">
      <c r="A223" s="18"/>
      <c r="B223" s="18"/>
      <c r="C223" s="18"/>
      <c r="D223" s="18"/>
      <c r="E223" s="18"/>
      <c r="F223" s="18" t="n">
        <f aca="false">IF(B223&lt;&gt;"",1,0)</f>
        <v>0</v>
      </c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</row>
    <row r="224" customFormat="false" ht="12.75" hidden="false" customHeight="false" outlineLevel="0" collapsed="false">
      <c r="A224" s="18"/>
      <c r="B224" s="18"/>
      <c r="C224" s="18"/>
      <c r="D224" s="18"/>
      <c r="E224" s="18"/>
      <c r="F224" s="18" t="n">
        <f aca="false">IF(B224&lt;&gt;"",1,0)</f>
        <v>0</v>
      </c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</row>
    <row r="225" customFormat="false" ht="12.75" hidden="false" customHeight="false" outlineLevel="0" collapsed="false">
      <c r="A225" s="18"/>
      <c r="B225" s="18"/>
      <c r="C225" s="18"/>
      <c r="D225" s="18"/>
      <c r="E225" s="18"/>
      <c r="F225" s="18" t="n">
        <f aca="false">IF(B225&lt;&gt;"",1,0)</f>
        <v>0</v>
      </c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</row>
    <row r="226" customFormat="false" ht="12.75" hidden="false" customHeight="false" outlineLevel="0" collapsed="false">
      <c r="A226" s="18"/>
      <c r="B226" s="18"/>
      <c r="C226" s="18"/>
      <c r="D226" s="18"/>
      <c r="E226" s="18"/>
      <c r="F226" s="18" t="n">
        <f aca="false">IF(B226&lt;&gt;"",1,0)</f>
        <v>0</v>
      </c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</row>
    <row r="227" customFormat="false" ht="12.75" hidden="false" customHeight="false" outlineLevel="0" collapsed="false">
      <c r="A227" s="18"/>
      <c r="B227" s="18"/>
      <c r="C227" s="18"/>
      <c r="D227" s="18"/>
      <c r="E227" s="18"/>
      <c r="F227" s="18" t="n">
        <f aca="false">IF(B227&lt;&gt;"",1,0)</f>
        <v>0</v>
      </c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</row>
    <row r="228" customFormat="false" ht="12.75" hidden="false" customHeight="false" outlineLevel="0" collapsed="false">
      <c r="A228" s="18"/>
      <c r="B228" s="18"/>
      <c r="C228" s="18"/>
      <c r="D228" s="18"/>
      <c r="E228" s="18"/>
      <c r="F228" s="18" t="n">
        <f aca="false">IF(B228&lt;&gt;"",1,0)</f>
        <v>0</v>
      </c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</row>
    <row r="229" customFormat="false" ht="12.75" hidden="false" customHeight="false" outlineLevel="0" collapsed="false">
      <c r="A229" s="18"/>
      <c r="B229" s="18"/>
      <c r="C229" s="18"/>
      <c r="D229" s="18"/>
      <c r="E229" s="18"/>
      <c r="F229" s="18" t="n">
        <f aca="false">IF(B229&lt;&gt;"",1,0)</f>
        <v>0</v>
      </c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</row>
    <row r="230" customFormat="false" ht="12.75" hidden="false" customHeight="false" outlineLevel="0" collapsed="false">
      <c r="A230" s="18"/>
      <c r="B230" s="18"/>
      <c r="C230" s="18"/>
      <c r="D230" s="18"/>
      <c r="E230" s="18"/>
      <c r="F230" s="18" t="n">
        <f aca="false">IF(B230&lt;&gt;"",1,0)</f>
        <v>0</v>
      </c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</row>
    <row r="231" customFormat="false" ht="12.75" hidden="false" customHeight="false" outlineLevel="0" collapsed="false">
      <c r="A231" s="18"/>
      <c r="B231" s="18"/>
      <c r="C231" s="18"/>
      <c r="D231" s="18"/>
      <c r="E231" s="18"/>
      <c r="F231" s="18" t="n">
        <f aca="false">IF(B231&lt;&gt;"",1,0)</f>
        <v>0</v>
      </c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</row>
    <row r="232" customFormat="false" ht="12.75" hidden="false" customHeight="false" outlineLevel="0" collapsed="false">
      <c r="A232" s="18"/>
      <c r="B232" s="18"/>
      <c r="C232" s="18"/>
      <c r="D232" s="18"/>
      <c r="E232" s="18"/>
      <c r="F232" s="18" t="n">
        <f aca="false">IF(B232&lt;&gt;"",1,0)</f>
        <v>0</v>
      </c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</row>
    <row r="233" customFormat="false" ht="12.75" hidden="false" customHeight="false" outlineLevel="0" collapsed="false">
      <c r="A233" s="18"/>
      <c r="B233" s="18"/>
      <c r="C233" s="18"/>
      <c r="D233" s="18"/>
      <c r="E233" s="18"/>
      <c r="F233" s="18" t="n">
        <f aca="false">IF(B233&lt;&gt;"",1,0)</f>
        <v>0</v>
      </c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</row>
    <row r="234" customFormat="false" ht="12.75" hidden="false" customHeight="false" outlineLevel="0" collapsed="false">
      <c r="A234" s="18"/>
      <c r="B234" s="18"/>
      <c r="C234" s="18"/>
      <c r="D234" s="18"/>
      <c r="E234" s="18"/>
      <c r="F234" s="18" t="n">
        <f aca="false">IF(B234&lt;&gt;"",1,0)</f>
        <v>0</v>
      </c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</row>
    <row r="235" customFormat="false" ht="12.75" hidden="false" customHeight="false" outlineLevel="0" collapsed="false">
      <c r="A235" s="18"/>
      <c r="B235" s="18"/>
      <c r="C235" s="18"/>
      <c r="D235" s="18"/>
      <c r="E235" s="18"/>
      <c r="F235" s="18" t="n">
        <f aca="false">IF(B235&lt;&gt;"",1,0)</f>
        <v>0</v>
      </c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</row>
    <row r="236" customFormat="false" ht="12.75" hidden="false" customHeight="false" outlineLevel="0" collapsed="false">
      <c r="A236" s="18"/>
      <c r="B236" s="18"/>
      <c r="C236" s="18"/>
      <c r="D236" s="18"/>
      <c r="E236" s="18"/>
      <c r="F236" s="18" t="n">
        <f aca="false">IF(B236&lt;&gt;"",1,0)</f>
        <v>0</v>
      </c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</row>
    <row r="237" customFormat="false" ht="12.75" hidden="false" customHeight="false" outlineLevel="0" collapsed="false">
      <c r="A237" s="18"/>
      <c r="B237" s="18"/>
      <c r="C237" s="18"/>
      <c r="D237" s="18"/>
      <c r="E237" s="18"/>
      <c r="F237" s="18" t="n">
        <f aca="false">IF(B237&lt;&gt;"",1,0)</f>
        <v>0</v>
      </c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</row>
    <row r="238" customFormat="false" ht="12.75" hidden="false" customHeight="false" outlineLevel="0" collapsed="false">
      <c r="A238" s="18"/>
      <c r="B238" s="18"/>
      <c r="C238" s="18"/>
      <c r="D238" s="18"/>
      <c r="E238" s="18"/>
      <c r="F238" s="18" t="n">
        <f aca="false">IF(B238&lt;&gt;"",1,0)</f>
        <v>0</v>
      </c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</row>
    <row r="239" customFormat="false" ht="12.75" hidden="false" customHeight="false" outlineLevel="0" collapsed="false">
      <c r="A239" s="18"/>
      <c r="B239" s="18"/>
      <c r="C239" s="18"/>
      <c r="D239" s="18"/>
      <c r="E239" s="18"/>
      <c r="F239" s="18" t="n">
        <f aca="false">IF(B239&lt;&gt;"",1,0)</f>
        <v>0</v>
      </c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</row>
    <row r="240" customFormat="false" ht="12.75" hidden="false" customHeight="false" outlineLevel="0" collapsed="false">
      <c r="A240" s="18"/>
      <c r="B240" s="18"/>
      <c r="C240" s="18"/>
      <c r="D240" s="18"/>
      <c r="E240" s="18"/>
      <c r="F240" s="18" t="n">
        <f aca="false">IF(B240&lt;&gt;"",1,0)</f>
        <v>0</v>
      </c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</row>
    <row r="241" customFormat="false" ht="12.75" hidden="false" customHeight="false" outlineLevel="0" collapsed="false">
      <c r="A241" s="18"/>
      <c r="B241" s="18"/>
      <c r="C241" s="18"/>
      <c r="D241" s="18"/>
      <c r="E241" s="18"/>
      <c r="F241" s="18" t="n">
        <f aca="false">IF(B241&lt;&gt;"",1,0)</f>
        <v>0</v>
      </c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</row>
    <row r="242" customFormat="false" ht="12.75" hidden="false" customHeight="false" outlineLevel="0" collapsed="false">
      <c r="A242" s="18"/>
      <c r="B242" s="18"/>
      <c r="C242" s="18"/>
      <c r="D242" s="18"/>
      <c r="E242" s="18"/>
      <c r="F242" s="18" t="n">
        <f aca="false">IF(B242&lt;&gt;"",1,0)</f>
        <v>0</v>
      </c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</row>
    <row r="243" customFormat="false" ht="12.75" hidden="false" customHeight="false" outlineLevel="0" collapsed="false">
      <c r="A243" s="18"/>
      <c r="B243" s="18"/>
      <c r="C243" s="18"/>
      <c r="D243" s="18"/>
      <c r="E243" s="18"/>
      <c r="F243" s="18" t="n">
        <f aca="false">IF(B243&lt;&gt;"",1,0)</f>
        <v>0</v>
      </c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</row>
    <row r="244" customFormat="false" ht="12.75" hidden="false" customHeight="false" outlineLevel="0" collapsed="false">
      <c r="A244" s="18"/>
      <c r="B244" s="18"/>
      <c r="C244" s="18"/>
      <c r="D244" s="18"/>
      <c r="E244" s="18"/>
      <c r="F244" s="18" t="n">
        <f aca="false">IF(B244&lt;&gt;"",1,0)</f>
        <v>0</v>
      </c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</row>
    <row r="245" customFormat="false" ht="12.75" hidden="false" customHeight="false" outlineLevel="0" collapsed="false">
      <c r="A245" s="18"/>
      <c r="B245" s="18"/>
      <c r="C245" s="18"/>
      <c r="D245" s="18"/>
      <c r="E245" s="18"/>
      <c r="F245" s="18" t="n">
        <f aca="false">IF(B245&lt;&gt;"",1,0)</f>
        <v>0</v>
      </c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</row>
    <row r="246" customFormat="false" ht="12.75" hidden="false" customHeight="false" outlineLevel="0" collapsed="false">
      <c r="A246" s="18"/>
      <c r="B246" s="18"/>
      <c r="C246" s="18"/>
      <c r="D246" s="18"/>
      <c r="E246" s="18"/>
      <c r="F246" s="18" t="n">
        <f aca="false">IF(B246&lt;&gt;"",1,0)</f>
        <v>0</v>
      </c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</row>
    <row r="247" customFormat="false" ht="12.75" hidden="false" customHeight="false" outlineLevel="0" collapsed="false">
      <c r="A247" s="18"/>
      <c r="B247" s="18"/>
      <c r="C247" s="18"/>
      <c r="D247" s="18"/>
      <c r="E247" s="18"/>
      <c r="F247" s="18" t="n">
        <f aca="false">IF(B247&lt;&gt;"",1,0)</f>
        <v>0</v>
      </c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</row>
    <row r="248" customFormat="false" ht="12.75" hidden="false" customHeight="false" outlineLevel="0" collapsed="false">
      <c r="A248" s="18"/>
      <c r="B248" s="18"/>
      <c r="C248" s="18"/>
      <c r="D248" s="18"/>
      <c r="E248" s="18"/>
      <c r="F248" s="18" t="n">
        <f aca="false">IF(B248&lt;&gt;"",1,0)</f>
        <v>0</v>
      </c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</row>
    <row r="249" customFormat="false" ht="12.75" hidden="false" customHeight="false" outlineLevel="0" collapsed="false">
      <c r="A249" s="18"/>
      <c r="B249" s="18"/>
      <c r="C249" s="18"/>
      <c r="D249" s="18"/>
      <c r="E249" s="18"/>
      <c r="F249" s="18" t="n">
        <f aca="false">IF(B249&lt;&gt;"",1,0)</f>
        <v>0</v>
      </c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  <row r="250" customFormat="false" ht="12.75" hidden="false" customHeight="false" outlineLevel="0" collapsed="false">
      <c r="A250" s="18"/>
      <c r="B250" s="18"/>
      <c r="C250" s="18"/>
      <c r="D250" s="18"/>
      <c r="E250" s="18"/>
      <c r="F250" s="18" t="n">
        <f aca="false">IF(B250&lt;&gt;"",1,0)</f>
        <v>0</v>
      </c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</row>
    <row r="251" customFormat="false" ht="12.75" hidden="false" customHeight="false" outlineLevel="0" collapsed="false">
      <c r="A251" s="18"/>
      <c r="B251" s="18"/>
      <c r="C251" s="18"/>
      <c r="D251" s="18"/>
      <c r="E251" s="18"/>
      <c r="F251" s="18" t="n">
        <f aca="false">IF(B251&lt;&gt;"",1,0)</f>
        <v>0</v>
      </c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</row>
    <row r="252" customFormat="false" ht="12.75" hidden="false" customHeight="false" outlineLevel="0" collapsed="false">
      <c r="A252" s="18"/>
      <c r="B252" s="18"/>
      <c r="C252" s="18"/>
      <c r="D252" s="18"/>
      <c r="E252" s="18"/>
      <c r="F252" s="18" t="n">
        <f aca="false">IF(B252&lt;&gt;"",1,0)</f>
        <v>0</v>
      </c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</row>
    <row r="253" customFormat="false" ht="12.75" hidden="false" customHeight="false" outlineLevel="0" collapsed="false">
      <c r="A253" s="18"/>
      <c r="B253" s="18"/>
      <c r="C253" s="18"/>
      <c r="D253" s="18"/>
      <c r="E253" s="18"/>
      <c r="F253" s="18" t="n">
        <f aca="false">IF(B253&lt;&gt;"",1,0)</f>
        <v>0</v>
      </c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</row>
    <row r="254" customFormat="false" ht="12.75" hidden="false" customHeight="false" outlineLevel="0" collapsed="false">
      <c r="A254" s="18"/>
      <c r="B254" s="18"/>
      <c r="C254" s="18"/>
      <c r="D254" s="18"/>
      <c r="E254" s="18"/>
      <c r="F254" s="18" t="n">
        <f aca="false">IF(B254&lt;&gt;"",1,0)</f>
        <v>0</v>
      </c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</row>
    <row r="255" customFormat="false" ht="12.75" hidden="false" customHeight="false" outlineLevel="0" collapsed="false">
      <c r="A255" s="18"/>
      <c r="B255" s="18"/>
      <c r="C255" s="18"/>
      <c r="D255" s="18"/>
      <c r="E255" s="18"/>
      <c r="F255" s="18" t="n">
        <f aca="false">IF(B255&lt;&gt;"",1,0)</f>
        <v>0</v>
      </c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</row>
    <row r="256" customFormat="false" ht="12.75" hidden="false" customHeight="false" outlineLevel="0" collapsed="false">
      <c r="A256" s="18"/>
      <c r="B256" s="18"/>
      <c r="C256" s="18"/>
      <c r="D256" s="18"/>
      <c r="E256" s="18"/>
      <c r="F256" s="18" t="n">
        <f aca="false">IF(B256&lt;&gt;"",1,0)</f>
        <v>0</v>
      </c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</row>
    <row r="257" customFormat="false" ht="12.75" hidden="false" customHeight="false" outlineLevel="0" collapsed="false">
      <c r="A257" s="18"/>
      <c r="B257" s="18"/>
      <c r="C257" s="18"/>
      <c r="D257" s="18"/>
      <c r="E257" s="18"/>
      <c r="F257" s="18" t="n">
        <f aca="false">IF(B257&lt;&gt;"",1,0)</f>
        <v>0</v>
      </c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</row>
    <row r="258" customFormat="false" ht="12.75" hidden="false" customHeight="false" outlineLevel="0" collapsed="false">
      <c r="A258" s="18"/>
      <c r="B258" s="18"/>
      <c r="C258" s="18"/>
      <c r="D258" s="18"/>
      <c r="E258" s="18"/>
      <c r="F258" s="18" t="n">
        <f aca="false">IF(B258&lt;&gt;"",1,0)</f>
        <v>0</v>
      </c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</row>
    <row r="259" customFormat="false" ht="12.75" hidden="false" customHeight="false" outlineLevel="0" collapsed="false">
      <c r="A259" s="18"/>
      <c r="B259" s="18"/>
      <c r="C259" s="18"/>
      <c r="D259" s="18"/>
      <c r="E259" s="18"/>
      <c r="F259" s="18" t="n">
        <f aca="false">IF(B259&lt;&gt;"",1,0)</f>
        <v>0</v>
      </c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</row>
    <row r="260" customFormat="false" ht="12.75" hidden="false" customHeight="false" outlineLevel="0" collapsed="false">
      <c r="A260" s="18"/>
      <c r="B260" s="18"/>
      <c r="C260" s="18"/>
      <c r="D260" s="18"/>
      <c r="E260" s="18"/>
      <c r="F260" s="18" t="n">
        <f aca="false">IF(B260&lt;&gt;"",1,0)</f>
        <v>0</v>
      </c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</row>
    <row r="261" customFormat="false" ht="12.75" hidden="false" customHeight="false" outlineLevel="0" collapsed="false">
      <c r="A261" s="18"/>
      <c r="B261" s="18"/>
      <c r="C261" s="18"/>
      <c r="D261" s="18"/>
      <c r="E261" s="18"/>
      <c r="F261" s="18" t="n">
        <f aca="false">IF(B261&lt;&gt;"",1,0)</f>
        <v>0</v>
      </c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</row>
    <row r="262" customFormat="false" ht="12.75" hidden="false" customHeight="false" outlineLevel="0" collapsed="false">
      <c r="A262" s="18"/>
      <c r="B262" s="18"/>
      <c r="C262" s="18"/>
      <c r="D262" s="18"/>
      <c r="E262" s="18"/>
      <c r="F262" s="18" t="n">
        <f aca="false">IF(B262&lt;&gt;"",1,0)</f>
        <v>0</v>
      </c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</row>
    <row r="263" customFormat="false" ht="12.75" hidden="false" customHeight="false" outlineLevel="0" collapsed="false">
      <c r="A263" s="18"/>
      <c r="B263" s="18"/>
      <c r="C263" s="18"/>
      <c r="D263" s="18"/>
      <c r="E263" s="18"/>
      <c r="F263" s="18" t="n">
        <f aca="false">IF(B263&lt;&gt;"",1,0)</f>
        <v>0</v>
      </c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</row>
    <row r="264" customFormat="false" ht="12.75" hidden="false" customHeight="false" outlineLevel="0" collapsed="false">
      <c r="A264" s="18"/>
      <c r="B264" s="18"/>
      <c r="C264" s="18"/>
      <c r="D264" s="18"/>
      <c r="E264" s="18"/>
      <c r="F264" s="18" t="n">
        <f aca="false">IF(B264&lt;&gt;"",1,0)</f>
        <v>0</v>
      </c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</row>
    <row r="265" customFormat="false" ht="12.75" hidden="false" customHeight="false" outlineLevel="0" collapsed="false">
      <c r="A265" s="18"/>
      <c r="B265" s="18"/>
      <c r="C265" s="18"/>
      <c r="D265" s="18"/>
      <c r="E265" s="18"/>
      <c r="F265" s="18" t="n">
        <f aca="false">IF(B265&lt;&gt;"",1,0)</f>
        <v>0</v>
      </c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</row>
    <row r="266" customFormat="false" ht="12.75" hidden="false" customHeight="false" outlineLevel="0" collapsed="false">
      <c r="A266" s="18"/>
      <c r="B266" s="18"/>
      <c r="C266" s="18"/>
      <c r="D266" s="18"/>
      <c r="E266" s="18"/>
      <c r="F266" s="18" t="n">
        <f aca="false">IF(B266&lt;&gt;"",1,0)</f>
        <v>0</v>
      </c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</row>
    <row r="267" customFormat="false" ht="12.75" hidden="false" customHeight="false" outlineLevel="0" collapsed="false">
      <c r="A267" s="18"/>
      <c r="B267" s="18"/>
      <c r="C267" s="18"/>
      <c r="D267" s="18"/>
      <c r="E267" s="18"/>
      <c r="F267" s="18" t="n">
        <f aca="false">IF(B267&lt;&gt;"",1,0)</f>
        <v>0</v>
      </c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</row>
    <row r="268" customFormat="false" ht="12.75" hidden="false" customHeight="false" outlineLevel="0" collapsed="false">
      <c r="A268" s="18"/>
      <c r="B268" s="18"/>
      <c r="C268" s="18"/>
      <c r="D268" s="18"/>
      <c r="E268" s="18"/>
      <c r="F268" s="18" t="n">
        <f aca="false">IF(B268&lt;&gt;"",1,0)</f>
        <v>0</v>
      </c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</row>
    <row r="269" customFormat="false" ht="12.75" hidden="false" customHeight="false" outlineLevel="0" collapsed="false">
      <c r="A269" s="18"/>
      <c r="B269" s="18"/>
      <c r="C269" s="18"/>
      <c r="D269" s="18"/>
      <c r="E269" s="18"/>
      <c r="F269" s="18" t="n">
        <f aca="false">IF(B269&lt;&gt;"",1,0)</f>
        <v>0</v>
      </c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</row>
    <row r="270" customFormat="false" ht="12.75" hidden="false" customHeight="false" outlineLevel="0" collapsed="false">
      <c r="A270" s="18"/>
      <c r="B270" s="18"/>
      <c r="C270" s="18"/>
      <c r="D270" s="18"/>
      <c r="E270" s="18"/>
      <c r="F270" s="18" t="n">
        <f aca="false">IF(B270&lt;&gt;"",1,0)</f>
        <v>0</v>
      </c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</row>
    <row r="271" customFormat="false" ht="12.75" hidden="false" customHeight="false" outlineLevel="0" collapsed="false">
      <c r="A271" s="18"/>
      <c r="B271" s="18"/>
      <c r="C271" s="18"/>
      <c r="D271" s="18"/>
      <c r="E271" s="18"/>
      <c r="F271" s="18" t="n">
        <f aca="false">IF(B271&lt;&gt;"",1,0)</f>
        <v>0</v>
      </c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</row>
    <row r="272" customFormat="false" ht="12.75" hidden="false" customHeight="false" outlineLevel="0" collapsed="false">
      <c r="A272" s="18"/>
      <c r="B272" s="18"/>
      <c r="C272" s="18"/>
      <c r="D272" s="18"/>
      <c r="E272" s="18"/>
      <c r="F272" s="18" t="n">
        <f aca="false">IF(B272&lt;&gt;"",1,0)</f>
        <v>0</v>
      </c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</row>
    <row r="273" customFormat="false" ht="12.75" hidden="false" customHeight="false" outlineLevel="0" collapsed="false">
      <c r="A273" s="18"/>
      <c r="B273" s="18"/>
      <c r="C273" s="18"/>
      <c r="D273" s="18"/>
      <c r="E273" s="18"/>
      <c r="F273" s="18" t="n">
        <f aca="false">IF(B273&lt;&gt;"",1,0)</f>
        <v>0</v>
      </c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</row>
    <row r="274" customFormat="false" ht="12.75" hidden="false" customHeight="false" outlineLevel="0" collapsed="false">
      <c r="A274" s="18"/>
      <c r="B274" s="18"/>
      <c r="C274" s="18"/>
      <c r="D274" s="18"/>
      <c r="E274" s="18"/>
      <c r="F274" s="18" t="n">
        <f aca="false">IF(B274&lt;&gt;"",1,0)</f>
        <v>0</v>
      </c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</row>
    <row r="275" customFormat="false" ht="12.75" hidden="false" customHeight="false" outlineLevel="0" collapsed="false">
      <c r="A275" s="18"/>
      <c r="B275" s="18"/>
      <c r="C275" s="18"/>
      <c r="D275" s="18"/>
      <c r="E275" s="18"/>
      <c r="F275" s="18" t="n">
        <f aca="false">IF(B275&lt;&gt;"",1,0)</f>
        <v>0</v>
      </c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</row>
    <row r="276" customFormat="false" ht="12.75" hidden="false" customHeight="false" outlineLevel="0" collapsed="false">
      <c r="A276" s="18"/>
      <c r="B276" s="18"/>
      <c r="C276" s="18"/>
      <c r="D276" s="18"/>
      <c r="E276" s="18"/>
      <c r="F276" s="18" t="n">
        <f aca="false">IF(B276&lt;&gt;"",1,0)</f>
        <v>0</v>
      </c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</row>
    <row r="277" customFormat="false" ht="12.75" hidden="false" customHeight="false" outlineLevel="0" collapsed="false">
      <c r="A277" s="18"/>
      <c r="B277" s="18"/>
      <c r="C277" s="18"/>
      <c r="D277" s="18"/>
      <c r="E277" s="18"/>
      <c r="F277" s="18" t="n">
        <f aca="false">IF(B277&lt;&gt;"",1,0)</f>
        <v>0</v>
      </c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</row>
    <row r="278" customFormat="false" ht="12.75" hidden="false" customHeight="false" outlineLevel="0" collapsed="false">
      <c r="A278" s="18"/>
      <c r="B278" s="18"/>
      <c r="C278" s="18"/>
      <c r="D278" s="18"/>
      <c r="E278" s="18"/>
      <c r="F278" s="18" t="n">
        <f aca="false">IF(B278&lt;&gt;"",1,0)</f>
        <v>0</v>
      </c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</row>
    <row r="279" customFormat="false" ht="12.75" hidden="false" customHeight="false" outlineLevel="0" collapsed="false">
      <c r="A279" s="18"/>
      <c r="B279" s="18"/>
      <c r="C279" s="18"/>
      <c r="D279" s="18"/>
      <c r="E279" s="18"/>
      <c r="F279" s="18" t="n">
        <f aca="false">IF(B279&lt;&gt;"",1,0)</f>
        <v>0</v>
      </c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</row>
    <row r="280" customFormat="false" ht="12.75" hidden="false" customHeight="false" outlineLevel="0" collapsed="false">
      <c r="A280" s="18"/>
      <c r="B280" s="18"/>
      <c r="C280" s="18"/>
      <c r="D280" s="18"/>
      <c r="E280" s="18"/>
      <c r="F280" s="18" t="n">
        <f aca="false">IF(B280&lt;&gt;"",1,0)</f>
        <v>0</v>
      </c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</row>
    <row r="281" customFormat="false" ht="12.75" hidden="false" customHeight="false" outlineLevel="0" collapsed="false">
      <c r="A281" s="18"/>
      <c r="B281" s="18"/>
      <c r="C281" s="18"/>
      <c r="D281" s="18"/>
      <c r="E281" s="18"/>
      <c r="F281" s="18" t="n">
        <f aca="false">IF(B281&lt;&gt;"",1,0)</f>
        <v>0</v>
      </c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</row>
    <row r="282" customFormat="false" ht="12.75" hidden="false" customHeight="false" outlineLevel="0" collapsed="false">
      <c r="A282" s="18"/>
      <c r="B282" s="18"/>
      <c r="C282" s="18"/>
      <c r="D282" s="18"/>
      <c r="E282" s="18"/>
      <c r="F282" s="18" t="n">
        <f aca="false">IF(B282&lt;&gt;"",1,0)</f>
        <v>0</v>
      </c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</row>
    <row r="283" customFormat="false" ht="12.75" hidden="false" customHeight="false" outlineLevel="0" collapsed="false">
      <c r="A283" s="18"/>
      <c r="B283" s="18"/>
      <c r="C283" s="18"/>
      <c r="D283" s="18"/>
      <c r="E283" s="18"/>
      <c r="F283" s="18" t="n">
        <f aca="false">IF(B283&lt;&gt;"",1,0)</f>
        <v>0</v>
      </c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</row>
    <row r="284" customFormat="false" ht="12.75" hidden="false" customHeight="false" outlineLevel="0" collapsed="false">
      <c r="A284" s="18"/>
      <c r="B284" s="18"/>
      <c r="C284" s="18"/>
      <c r="D284" s="18"/>
      <c r="E284" s="18"/>
      <c r="F284" s="18" t="n">
        <f aca="false">IF(B284&lt;&gt;"",1,0)</f>
        <v>0</v>
      </c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</row>
    <row r="285" customFormat="false" ht="12.75" hidden="false" customHeight="false" outlineLevel="0" collapsed="false">
      <c r="A285" s="18"/>
      <c r="B285" s="18"/>
      <c r="C285" s="18"/>
      <c r="D285" s="18"/>
      <c r="E285" s="18"/>
      <c r="F285" s="18" t="n">
        <f aca="false">IF(B285&lt;&gt;"",1,0)</f>
        <v>0</v>
      </c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</row>
    <row r="286" customFormat="false" ht="12.75" hidden="false" customHeight="false" outlineLevel="0" collapsed="false">
      <c r="A286" s="18"/>
      <c r="B286" s="18"/>
      <c r="C286" s="18"/>
      <c r="D286" s="18"/>
      <c r="E286" s="18"/>
      <c r="F286" s="18" t="n">
        <f aca="false">IF(B286&lt;&gt;"",1,0)</f>
        <v>0</v>
      </c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</row>
    <row r="287" customFormat="false" ht="12.75" hidden="false" customHeight="false" outlineLevel="0" collapsed="false">
      <c r="A287" s="18"/>
      <c r="B287" s="18"/>
      <c r="C287" s="18"/>
      <c r="D287" s="18"/>
      <c r="E287" s="18"/>
      <c r="F287" s="18" t="n">
        <f aca="false">IF(B287&lt;&gt;"",1,0)</f>
        <v>0</v>
      </c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</row>
    <row r="288" customFormat="false" ht="12.75" hidden="false" customHeight="false" outlineLevel="0" collapsed="false">
      <c r="A288" s="18"/>
      <c r="B288" s="18"/>
      <c r="C288" s="18"/>
      <c r="D288" s="18"/>
      <c r="E288" s="18"/>
      <c r="F288" s="18" t="n">
        <f aca="false">IF(B288&lt;&gt;"",1,0)</f>
        <v>0</v>
      </c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</row>
    <row r="289" customFormat="false" ht="12.75" hidden="false" customHeight="false" outlineLevel="0" collapsed="false">
      <c r="A289" s="18"/>
      <c r="B289" s="18"/>
      <c r="C289" s="18"/>
      <c r="D289" s="18"/>
      <c r="E289" s="18"/>
      <c r="F289" s="18" t="n">
        <f aca="false">IF(B289&lt;&gt;"",1,0)</f>
        <v>0</v>
      </c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</row>
    <row r="290" customFormat="false" ht="12.75" hidden="false" customHeight="false" outlineLevel="0" collapsed="false">
      <c r="A290" s="18"/>
      <c r="B290" s="18"/>
      <c r="C290" s="18"/>
      <c r="D290" s="18"/>
      <c r="E290" s="18"/>
      <c r="F290" s="18" t="n">
        <f aca="false">IF(B290&lt;&gt;"",1,0)</f>
        <v>0</v>
      </c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</row>
    <row r="291" customFormat="false" ht="12.75" hidden="false" customHeight="false" outlineLevel="0" collapsed="false">
      <c r="A291" s="18"/>
      <c r="B291" s="18"/>
      <c r="C291" s="18"/>
      <c r="D291" s="18"/>
      <c r="E291" s="18"/>
      <c r="F291" s="18" t="n">
        <f aca="false">IF(B291&lt;&gt;"",1,0)</f>
        <v>0</v>
      </c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</row>
    <row r="292" customFormat="false" ht="12.75" hidden="false" customHeight="false" outlineLevel="0" collapsed="false">
      <c r="A292" s="18"/>
      <c r="B292" s="18"/>
      <c r="C292" s="18"/>
      <c r="D292" s="18"/>
      <c r="E292" s="18"/>
      <c r="F292" s="18" t="n">
        <f aca="false">IF(B292&lt;&gt;"",1,0)</f>
        <v>0</v>
      </c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</row>
    <row r="293" customFormat="false" ht="12.75" hidden="false" customHeight="false" outlineLevel="0" collapsed="false">
      <c r="A293" s="18"/>
      <c r="B293" s="18"/>
      <c r="C293" s="18"/>
      <c r="D293" s="18"/>
      <c r="E293" s="18"/>
      <c r="F293" s="18" t="n">
        <f aca="false">IF(B293&lt;&gt;"",1,0)</f>
        <v>0</v>
      </c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</row>
    <row r="294" customFormat="false" ht="12.75" hidden="false" customHeight="false" outlineLevel="0" collapsed="false">
      <c r="A294" s="18"/>
      <c r="B294" s="18"/>
      <c r="C294" s="18"/>
      <c r="D294" s="18"/>
      <c r="E294" s="18"/>
      <c r="F294" s="18" t="n">
        <f aca="false">IF(B294&lt;&gt;"",1,0)</f>
        <v>0</v>
      </c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</row>
    <row r="295" customFormat="false" ht="12.75" hidden="false" customHeight="false" outlineLevel="0" collapsed="false">
      <c r="A295" s="18"/>
      <c r="B295" s="18"/>
      <c r="C295" s="18"/>
      <c r="D295" s="18"/>
      <c r="E295" s="18"/>
      <c r="F295" s="18" t="n">
        <f aca="false">IF(B295&lt;&gt;"",1,0)</f>
        <v>0</v>
      </c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</row>
    <row r="296" customFormat="false" ht="12.75" hidden="false" customHeight="false" outlineLevel="0" collapsed="false">
      <c r="A296" s="18"/>
      <c r="B296" s="18"/>
      <c r="C296" s="18"/>
      <c r="D296" s="18"/>
      <c r="E296" s="18"/>
      <c r="F296" s="18" t="n">
        <f aca="false">IF(B296&lt;&gt;"",1,0)</f>
        <v>0</v>
      </c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</row>
    <row r="297" customFormat="false" ht="12.75" hidden="false" customHeight="false" outlineLevel="0" collapsed="false">
      <c r="A297" s="18"/>
      <c r="B297" s="18"/>
      <c r="C297" s="18"/>
      <c r="D297" s="18"/>
      <c r="E297" s="18"/>
      <c r="F297" s="18" t="n">
        <f aca="false">IF(B297&lt;&gt;"",1,0)</f>
        <v>0</v>
      </c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</row>
    <row r="298" customFormat="false" ht="12.75" hidden="false" customHeight="false" outlineLevel="0" collapsed="false">
      <c r="A298" s="18"/>
      <c r="B298" s="18"/>
      <c r="C298" s="18"/>
      <c r="D298" s="18"/>
      <c r="E298" s="18"/>
      <c r="F298" s="18" t="n">
        <f aca="false">IF(B298&lt;&gt;"",1,0)</f>
        <v>0</v>
      </c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</row>
    <row r="299" customFormat="false" ht="12.75" hidden="false" customHeight="false" outlineLevel="0" collapsed="false">
      <c r="A299" s="18"/>
      <c r="B299" s="18"/>
      <c r="C299" s="18"/>
      <c r="D299" s="18"/>
      <c r="E299" s="18"/>
      <c r="F299" s="18" t="n">
        <f aca="false">IF(B299&lt;&gt;"",1,0)</f>
        <v>0</v>
      </c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</row>
    <row r="300" customFormat="false" ht="12.75" hidden="false" customHeight="false" outlineLevel="0" collapsed="false">
      <c r="A300" s="18"/>
      <c r="B300" s="18"/>
      <c r="C300" s="18"/>
      <c r="D300" s="18"/>
      <c r="E300" s="18"/>
      <c r="F300" s="18" t="n">
        <f aca="false">IF(B300&lt;&gt;"",1,0)</f>
        <v>0</v>
      </c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</row>
    <row r="301" customFormat="false" ht="12.75" hidden="false" customHeight="false" outlineLevel="0" collapsed="false">
      <c r="A301" s="18"/>
      <c r="B301" s="18"/>
      <c r="C301" s="18"/>
      <c r="D301" s="18"/>
      <c r="E301" s="18"/>
      <c r="F301" s="18" t="n">
        <f aca="false">IF(B301&lt;&gt;"",1,0)</f>
        <v>0</v>
      </c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</row>
    <row r="302" customFormat="false" ht="12.75" hidden="false" customHeight="false" outlineLevel="0" collapsed="false">
      <c r="A302" s="18"/>
      <c r="B302" s="18"/>
      <c r="C302" s="18"/>
      <c r="D302" s="18"/>
      <c r="E302" s="18"/>
      <c r="F302" s="18" t="n">
        <f aca="false">IF(B302&lt;&gt;"",1,0)</f>
        <v>0</v>
      </c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</row>
    <row r="303" customFormat="false" ht="12.75" hidden="false" customHeight="false" outlineLevel="0" collapsed="false">
      <c r="A303" s="18"/>
      <c r="B303" s="18"/>
      <c r="C303" s="18"/>
      <c r="D303" s="18"/>
      <c r="E303" s="18"/>
      <c r="F303" s="18" t="n">
        <f aca="false">IF(B303&lt;&gt;"",1,0)</f>
        <v>0</v>
      </c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</row>
    <row r="304" customFormat="false" ht="12.75" hidden="false" customHeight="false" outlineLevel="0" collapsed="false">
      <c r="A304" s="18"/>
      <c r="B304" s="18"/>
      <c r="C304" s="18"/>
      <c r="D304" s="18"/>
      <c r="E304" s="18"/>
      <c r="F304" s="18" t="n">
        <f aca="false">IF(B304&lt;&gt;"",1,0)</f>
        <v>0</v>
      </c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</row>
    <row r="305" customFormat="false" ht="12.75" hidden="false" customHeight="false" outlineLevel="0" collapsed="false">
      <c r="A305" s="18"/>
      <c r="B305" s="18"/>
      <c r="C305" s="18"/>
      <c r="D305" s="18"/>
      <c r="E305" s="18"/>
      <c r="F305" s="18" t="n">
        <f aca="false">IF(B305&lt;&gt;"",1,0)</f>
        <v>0</v>
      </c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</row>
    <row r="306" customFormat="false" ht="12.75" hidden="false" customHeight="false" outlineLevel="0" collapsed="false">
      <c r="A306" s="18"/>
      <c r="B306" s="18"/>
      <c r="C306" s="18"/>
      <c r="D306" s="18"/>
      <c r="E306" s="18"/>
      <c r="F306" s="18" t="n">
        <f aca="false">IF(B306&lt;&gt;"",1,0)</f>
        <v>0</v>
      </c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</row>
    <row r="307" customFormat="false" ht="12.75" hidden="false" customHeight="false" outlineLevel="0" collapsed="false">
      <c r="A307" s="18"/>
      <c r="B307" s="18"/>
      <c r="C307" s="18"/>
      <c r="D307" s="18"/>
      <c r="E307" s="18"/>
      <c r="F307" s="18" t="n">
        <f aca="false">IF(B307&lt;&gt;"",1,0)</f>
        <v>0</v>
      </c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</row>
    <row r="308" customFormat="false" ht="12.75" hidden="false" customHeight="false" outlineLevel="0" collapsed="false">
      <c r="A308" s="18"/>
      <c r="B308" s="18"/>
      <c r="C308" s="18"/>
      <c r="D308" s="18"/>
      <c r="E308" s="18"/>
      <c r="F308" s="18" t="n">
        <f aca="false">IF(B308&lt;&gt;"",1,0)</f>
        <v>0</v>
      </c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</row>
    <row r="309" customFormat="false" ht="12.75" hidden="false" customHeight="false" outlineLevel="0" collapsed="false">
      <c r="A309" s="18"/>
      <c r="B309" s="18"/>
      <c r="C309" s="18"/>
      <c r="D309" s="18"/>
      <c r="E309" s="18"/>
      <c r="F309" s="18" t="n">
        <f aca="false">IF(B309&lt;&gt;"",1,0)</f>
        <v>0</v>
      </c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</row>
    <row r="310" customFormat="false" ht="12.75" hidden="false" customHeight="false" outlineLevel="0" collapsed="false">
      <c r="A310" s="18"/>
      <c r="B310" s="18"/>
      <c r="C310" s="18"/>
      <c r="D310" s="18"/>
      <c r="E310" s="18"/>
      <c r="F310" s="18" t="n">
        <f aca="false">IF(B310&lt;&gt;"",1,0)</f>
        <v>0</v>
      </c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</row>
    <row r="311" customFormat="false" ht="12.75" hidden="false" customHeight="false" outlineLevel="0" collapsed="false">
      <c r="A311" s="18"/>
      <c r="B311" s="18"/>
      <c r="C311" s="18"/>
      <c r="D311" s="18"/>
      <c r="E311" s="18"/>
      <c r="F311" s="18" t="n">
        <f aca="false">IF(B311&lt;&gt;"",1,0)</f>
        <v>0</v>
      </c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</row>
    <row r="312" customFormat="false" ht="12.75" hidden="false" customHeight="false" outlineLevel="0" collapsed="false">
      <c r="A312" s="18"/>
      <c r="B312" s="18"/>
      <c r="C312" s="18"/>
      <c r="D312" s="18"/>
      <c r="E312" s="18"/>
      <c r="F312" s="18" t="n">
        <f aca="false">IF(B312&lt;&gt;"",1,0)</f>
        <v>0</v>
      </c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</row>
    <row r="313" customFormat="false" ht="12.75" hidden="false" customHeight="false" outlineLevel="0" collapsed="false">
      <c r="A313" s="18"/>
      <c r="B313" s="18"/>
      <c r="C313" s="18"/>
      <c r="D313" s="18"/>
      <c r="E313" s="18"/>
      <c r="F313" s="18" t="n">
        <f aca="false">IF(B313&lt;&gt;"",1,0)</f>
        <v>0</v>
      </c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</row>
    <row r="314" customFormat="false" ht="12.75" hidden="false" customHeight="false" outlineLevel="0" collapsed="false">
      <c r="A314" s="18"/>
      <c r="B314" s="18"/>
      <c r="C314" s="18"/>
      <c r="D314" s="18"/>
      <c r="E314" s="18"/>
      <c r="F314" s="18" t="n">
        <f aca="false">IF(B314&lt;&gt;"",1,0)</f>
        <v>0</v>
      </c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</row>
    <row r="315" customFormat="false" ht="12.75" hidden="false" customHeight="false" outlineLevel="0" collapsed="false">
      <c r="A315" s="18"/>
      <c r="B315" s="18"/>
      <c r="C315" s="18"/>
      <c r="D315" s="18"/>
      <c r="E315" s="18"/>
      <c r="F315" s="18" t="n">
        <f aca="false">IF(B315&lt;&gt;"",1,0)</f>
        <v>0</v>
      </c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</row>
    <row r="316" customFormat="false" ht="12.75" hidden="false" customHeight="false" outlineLevel="0" collapsed="false">
      <c r="A316" s="18"/>
      <c r="B316" s="18"/>
      <c r="C316" s="18"/>
      <c r="D316" s="18"/>
      <c r="E316" s="18"/>
      <c r="F316" s="18" t="n">
        <f aca="false">IF(B316&lt;&gt;"",1,0)</f>
        <v>0</v>
      </c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</row>
    <row r="317" customFormat="false" ht="12.75" hidden="false" customHeight="false" outlineLevel="0" collapsed="false">
      <c r="A317" s="18"/>
      <c r="B317" s="18"/>
      <c r="C317" s="18"/>
      <c r="D317" s="18"/>
      <c r="E317" s="18"/>
      <c r="F317" s="18" t="n">
        <f aca="false">IF(B317&lt;&gt;"",1,0)</f>
        <v>0</v>
      </c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</row>
    <row r="318" customFormat="false" ht="12.75" hidden="false" customHeight="false" outlineLevel="0" collapsed="false">
      <c r="A318" s="18"/>
      <c r="B318" s="18"/>
      <c r="C318" s="18"/>
      <c r="D318" s="18"/>
      <c r="E318" s="18"/>
      <c r="F318" s="18" t="n">
        <f aca="false">IF(B318&lt;&gt;"",1,0)</f>
        <v>0</v>
      </c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</row>
    <row r="319" customFormat="false" ht="12.75" hidden="false" customHeight="false" outlineLevel="0" collapsed="false">
      <c r="A319" s="18"/>
      <c r="B319" s="18"/>
      <c r="C319" s="18"/>
      <c r="D319" s="18"/>
      <c r="E319" s="18"/>
      <c r="F319" s="18" t="n">
        <f aca="false">IF(B319&lt;&gt;"",1,0)</f>
        <v>0</v>
      </c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</row>
    <row r="320" customFormat="false" ht="12.75" hidden="false" customHeight="false" outlineLevel="0" collapsed="false">
      <c r="A320" s="18"/>
      <c r="B320" s="18"/>
      <c r="C320" s="18"/>
      <c r="D320" s="18"/>
      <c r="E320" s="18"/>
      <c r="F320" s="18" t="n">
        <f aca="false">IF(B320&lt;&gt;"",1,0)</f>
        <v>0</v>
      </c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</row>
    <row r="321" customFormat="false" ht="12.75" hidden="false" customHeight="false" outlineLevel="0" collapsed="false">
      <c r="A321" s="18"/>
      <c r="B321" s="18"/>
      <c r="C321" s="18"/>
      <c r="D321" s="18"/>
      <c r="E321" s="18"/>
      <c r="F321" s="18" t="n">
        <f aca="false">IF(B321&lt;&gt;"",1,0)</f>
        <v>0</v>
      </c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</row>
    <row r="322" customFormat="false" ht="12.75" hidden="false" customHeight="false" outlineLevel="0" collapsed="false">
      <c r="A322" s="18"/>
      <c r="B322" s="18"/>
      <c r="C322" s="18"/>
      <c r="D322" s="18"/>
      <c r="E322" s="18"/>
      <c r="F322" s="18" t="n">
        <f aca="false">IF(B322&lt;&gt;"",1,0)</f>
        <v>0</v>
      </c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</row>
    <row r="323" customFormat="false" ht="12.75" hidden="false" customHeight="false" outlineLevel="0" collapsed="false">
      <c r="A323" s="18"/>
      <c r="B323" s="18"/>
      <c r="C323" s="18"/>
      <c r="D323" s="18"/>
      <c r="E323" s="18"/>
      <c r="F323" s="18" t="n">
        <f aca="false">IF(B323&lt;&gt;"",1,0)</f>
        <v>0</v>
      </c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</row>
    <row r="324" customFormat="false" ht="12.75" hidden="false" customHeight="false" outlineLevel="0" collapsed="false">
      <c r="A324" s="18"/>
      <c r="B324" s="18"/>
      <c r="C324" s="18"/>
      <c r="D324" s="18"/>
      <c r="E324" s="18"/>
      <c r="F324" s="18" t="n">
        <f aca="false">IF(B324&lt;&gt;"",1,0)</f>
        <v>0</v>
      </c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</row>
    <row r="325" customFormat="false" ht="12.75" hidden="false" customHeight="false" outlineLevel="0" collapsed="false">
      <c r="A325" s="18"/>
      <c r="B325" s="18"/>
      <c r="C325" s="18"/>
      <c r="D325" s="18"/>
      <c r="E325" s="18"/>
      <c r="F325" s="18" t="n">
        <f aca="false">IF(B325&lt;&gt;"",1,0)</f>
        <v>0</v>
      </c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</row>
    <row r="326" customFormat="false" ht="12.75" hidden="false" customHeight="false" outlineLevel="0" collapsed="false">
      <c r="A326" s="18"/>
      <c r="B326" s="18"/>
      <c r="C326" s="18"/>
      <c r="D326" s="18"/>
      <c r="E326" s="18"/>
      <c r="F326" s="18" t="n">
        <f aca="false">IF(B326&lt;&gt;"",1,0)</f>
        <v>0</v>
      </c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</row>
    <row r="327" customFormat="false" ht="12.75" hidden="false" customHeight="false" outlineLevel="0" collapsed="false">
      <c r="A327" s="18"/>
      <c r="B327" s="18"/>
      <c r="C327" s="18"/>
      <c r="D327" s="18"/>
      <c r="E327" s="18"/>
      <c r="F327" s="18" t="n">
        <f aca="false">IF(B327&lt;&gt;"",1,0)</f>
        <v>0</v>
      </c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</row>
    <row r="328" customFormat="false" ht="12.75" hidden="false" customHeight="false" outlineLevel="0" collapsed="false">
      <c r="A328" s="18"/>
      <c r="B328" s="18"/>
      <c r="C328" s="18"/>
      <c r="D328" s="18"/>
      <c r="E328" s="18"/>
      <c r="F328" s="18" t="n">
        <f aca="false">IF(B328&lt;&gt;"",1,0)</f>
        <v>0</v>
      </c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</row>
    <row r="329" customFormat="false" ht="12.75" hidden="false" customHeight="false" outlineLevel="0" collapsed="false">
      <c r="A329" s="18"/>
      <c r="B329" s="18"/>
      <c r="C329" s="18"/>
      <c r="D329" s="18"/>
      <c r="E329" s="18"/>
      <c r="F329" s="18" t="n">
        <f aca="false">IF(B329&lt;&gt;"",1,0)</f>
        <v>0</v>
      </c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</row>
    <row r="330" customFormat="false" ht="12.75" hidden="false" customHeight="false" outlineLevel="0" collapsed="false">
      <c r="A330" s="18"/>
      <c r="B330" s="18"/>
      <c r="C330" s="18"/>
      <c r="D330" s="18"/>
      <c r="E330" s="18"/>
      <c r="F330" s="18" t="n">
        <f aca="false">IF(B330&lt;&gt;"",1,0)</f>
        <v>0</v>
      </c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</row>
    <row r="331" customFormat="false" ht="12.75" hidden="false" customHeight="false" outlineLevel="0" collapsed="false">
      <c r="A331" s="18"/>
      <c r="B331" s="18"/>
      <c r="C331" s="18"/>
      <c r="D331" s="18"/>
      <c r="E331" s="18"/>
      <c r="F331" s="18" t="n">
        <f aca="false">IF(B331&lt;&gt;"",1,0)</f>
        <v>0</v>
      </c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</row>
    <row r="332" customFormat="false" ht="12.75" hidden="false" customHeight="false" outlineLevel="0" collapsed="false">
      <c r="A332" s="18"/>
      <c r="B332" s="18"/>
      <c r="C332" s="18"/>
      <c r="D332" s="18"/>
      <c r="E332" s="18"/>
      <c r="F332" s="18" t="n">
        <f aca="false">IF(B332&lt;&gt;"",1,0)</f>
        <v>0</v>
      </c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</row>
    <row r="333" customFormat="false" ht="12.75" hidden="false" customHeight="false" outlineLevel="0" collapsed="false">
      <c r="A333" s="18"/>
      <c r="B333" s="18"/>
      <c r="C333" s="18"/>
      <c r="D333" s="18"/>
      <c r="E333" s="18"/>
      <c r="F333" s="18" t="n">
        <f aca="false">IF(B333&lt;&gt;"",1,0)</f>
        <v>0</v>
      </c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</row>
    <row r="334" customFormat="false" ht="12.75" hidden="false" customHeight="false" outlineLevel="0" collapsed="false">
      <c r="A334" s="18"/>
      <c r="B334" s="18"/>
      <c r="C334" s="18"/>
      <c r="D334" s="18"/>
      <c r="E334" s="18"/>
      <c r="F334" s="18" t="n">
        <f aca="false">IF(B334&lt;&gt;"",1,0)</f>
        <v>0</v>
      </c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</row>
    <row r="335" customFormat="false" ht="12.75" hidden="false" customHeight="false" outlineLevel="0" collapsed="false">
      <c r="A335" s="18"/>
      <c r="B335" s="18"/>
      <c r="C335" s="18"/>
      <c r="D335" s="18"/>
      <c r="E335" s="18"/>
      <c r="F335" s="18" t="n">
        <f aca="false">IF(B335&lt;&gt;"",1,0)</f>
        <v>0</v>
      </c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</row>
    <row r="336" customFormat="false" ht="12.75" hidden="false" customHeight="false" outlineLevel="0" collapsed="false">
      <c r="A336" s="18"/>
      <c r="B336" s="18"/>
      <c r="C336" s="18"/>
      <c r="D336" s="18"/>
      <c r="E336" s="18"/>
      <c r="F336" s="18" t="n">
        <f aca="false">IF(B336&lt;&gt;"",1,0)</f>
        <v>0</v>
      </c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</row>
    <row r="337" customFormat="false" ht="12.75" hidden="false" customHeight="false" outlineLevel="0" collapsed="false">
      <c r="A337" s="18"/>
      <c r="B337" s="18"/>
      <c r="C337" s="18"/>
      <c r="D337" s="18"/>
      <c r="E337" s="18"/>
      <c r="F337" s="18" t="n">
        <f aca="false">IF(B337&lt;&gt;"",1,0)</f>
        <v>0</v>
      </c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</row>
    <row r="338" customFormat="false" ht="12.75" hidden="false" customHeight="false" outlineLevel="0" collapsed="false">
      <c r="A338" s="18"/>
      <c r="B338" s="18"/>
      <c r="C338" s="18"/>
      <c r="D338" s="18"/>
      <c r="E338" s="18"/>
      <c r="F338" s="18" t="n">
        <f aca="false">IF(B338&lt;&gt;"",1,0)</f>
        <v>0</v>
      </c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</row>
    <row r="339" customFormat="false" ht="12.75" hidden="false" customHeight="false" outlineLevel="0" collapsed="false">
      <c r="A339" s="18"/>
      <c r="B339" s="18"/>
      <c r="C339" s="18"/>
      <c r="D339" s="18"/>
      <c r="E339" s="18"/>
      <c r="F339" s="18" t="n">
        <f aca="false">IF(B339&lt;&gt;"",1,0)</f>
        <v>0</v>
      </c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</row>
    <row r="340" customFormat="false" ht="12.75" hidden="false" customHeight="false" outlineLevel="0" collapsed="false">
      <c r="A340" s="18"/>
      <c r="B340" s="18"/>
      <c r="C340" s="18"/>
      <c r="D340" s="18"/>
      <c r="E340" s="18"/>
      <c r="F340" s="18" t="n">
        <f aca="false">IF(B340&lt;&gt;"",1,0)</f>
        <v>0</v>
      </c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</row>
    <row r="341" customFormat="false" ht="12.75" hidden="false" customHeight="false" outlineLevel="0" collapsed="false">
      <c r="A341" s="18"/>
      <c r="B341" s="18"/>
      <c r="C341" s="18"/>
      <c r="D341" s="18"/>
      <c r="E341" s="18"/>
      <c r="F341" s="18" t="n">
        <f aca="false">IF(B341&lt;&gt;"",1,0)</f>
        <v>0</v>
      </c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</row>
    <row r="342" customFormat="false" ht="12.75" hidden="false" customHeight="false" outlineLevel="0" collapsed="false">
      <c r="A342" s="18"/>
      <c r="B342" s="18"/>
      <c r="C342" s="18"/>
      <c r="D342" s="18"/>
      <c r="E342" s="18"/>
      <c r="F342" s="18" t="n">
        <f aca="false">IF(B342&lt;&gt;"",1,0)</f>
        <v>0</v>
      </c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</row>
    <row r="343" customFormat="false" ht="12.75" hidden="false" customHeight="false" outlineLevel="0" collapsed="false">
      <c r="A343" s="18"/>
      <c r="B343" s="18"/>
      <c r="C343" s="18"/>
      <c r="D343" s="18"/>
      <c r="E343" s="18"/>
      <c r="F343" s="18" t="n">
        <f aca="false">IF(B343&lt;&gt;"",1,0)</f>
        <v>0</v>
      </c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</row>
    <row r="344" customFormat="false" ht="12.75" hidden="false" customHeight="false" outlineLevel="0" collapsed="false">
      <c r="A344" s="18"/>
      <c r="B344" s="18"/>
      <c r="C344" s="18"/>
      <c r="D344" s="18"/>
      <c r="E344" s="18"/>
      <c r="F344" s="18" t="n">
        <f aca="false">IF(B344&lt;&gt;"",1,0)</f>
        <v>0</v>
      </c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</row>
    <row r="345" customFormat="false" ht="12.75" hidden="false" customHeight="false" outlineLevel="0" collapsed="false">
      <c r="A345" s="18"/>
      <c r="B345" s="18"/>
      <c r="C345" s="18"/>
      <c r="D345" s="18"/>
      <c r="E345" s="18"/>
      <c r="F345" s="18" t="n">
        <f aca="false">IF(B345&lt;&gt;"",1,0)</f>
        <v>0</v>
      </c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</row>
    <row r="346" customFormat="false" ht="12.75" hidden="false" customHeight="false" outlineLevel="0" collapsed="false">
      <c r="A346" s="18"/>
      <c r="B346" s="18"/>
      <c r="C346" s="18"/>
      <c r="D346" s="18"/>
      <c r="E346" s="18"/>
      <c r="F346" s="18" t="n">
        <f aca="false">IF(B346&lt;&gt;"",1,0)</f>
        <v>0</v>
      </c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</row>
    <row r="347" customFormat="false" ht="12.75" hidden="false" customHeight="false" outlineLevel="0" collapsed="false">
      <c r="A347" s="18"/>
      <c r="B347" s="18"/>
      <c r="C347" s="18"/>
      <c r="D347" s="18"/>
      <c r="E347" s="18"/>
      <c r="F347" s="18" t="n">
        <f aca="false">IF(B347&lt;&gt;"",1,0)</f>
        <v>0</v>
      </c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</row>
    <row r="348" customFormat="false" ht="12.75" hidden="false" customHeight="false" outlineLevel="0" collapsed="false">
      <c r="A348" s="18"/>
      <c r="B348" s="18"/>
      <c r="C348" s="18"/>
      <c r="D348" s="18"/>
      <c r="E348" s="18"/>
      <c r="F348" s="18" t="n">
        <f aca="false">IF(B348&lt;&gt;"",1,0)</f>
        <v>0</v>
      </c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</row>
    <row r="349" customFormat="false" ht="12.75" hidden="false" customHeight="false" outlineLevel="0" collapsed="false">
      <c r="A349" s="18"/>
      <c r="B349" s="18"/>
      <c r="C349" s="18"/>
      <c r="D349" s="18"/>
      <c r="E349" s="18"/>
      <c r="F349" s="18" t="n">
        <f aca="false">IF(B349&lt;&gt;"",1,0)</f>
        <v>0</v>
      </c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</row>
    <row r="350" customFormat="false" ht="12.75" hidden="false" customHeight="false" outlineLevel="0" collapsed="false">
      <c r="A350" s="18"/>
      <c r="B350" s="18"/>
      <c r="C350" s="18"/>
      <c r="D350" s="18"/>
      <c r="E350" s="18"/>
      <c r="F350" s="18" t="n">
        <f aca="false">IF(B350&lt;&gt;"",1,0)</f>
        <v>0</v>
      </c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</row>
    <row r="351" customFormat="false" ht="12.75" hidden="false" customHeight="false" outlineLevel="0" collapsed="false">
      <c r="A351" s="18"/>
      <c r="B351" s="18"/>
      <c r="C351" s="18"/>
      <c r="D351" s="18"/>
      <c r="E351" s="18"/>
      <c r="F351" s="18" t="n">
        <f aca="false">IF(B351&lt;&gt;"",1,0)</f>
        <v>0</v>
      </c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</row>
    <row r="352" customFormat="false" ht="12.75" hidden="false" customHeight="false" outlineLevel="0" collapsed="false">
      <c r="A352" s="18"/>
      <c r="B352" s="18"/>
      <c r="C352" s="18"/>
      <c r="D352" s="18"/>
      <c r="E352" s="18"/>
      <c r="F352" s="18" t="n">
        <f aca="false">IF(B352&lt;&gt;"",1,0)</f>
        <v>0</v>
      </c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</row>
    <row r="353" customFormat="false" ht="12.75" hidden="false" customHeight="false" outlineLevel="0" collapsed="false">
      <c r="A353" s="18"/>
      <c r="B353" s="18"/>
      <c r="C353" s="18"/>
      <c r="D353" s="18"/>
      <c r="E353" s="18"/>
      <c r="F353" s="18" t="n">
        <f aca="false">IF(B353&lt;&gt;"",1,0)</f>
        <v>0</v>
      </c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</row>
    <row r="354" customFormat="false" ht="12.75" hidden="false" customHeight="false" outlineLevel="0" collapsed="false">
      <c r="A354" s="18"/>
      <c r="B354" s="18"/>
      <c r="C354" s="18"/>
      <c r="D354" s="18"/>
      <c r="E354" s="18"/>
      <c r="F354" s="18" t="n">
        <f aca="false">IF(B354&lt;&gt;"",1,0)</f>
        <v>0</v>
      </c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</row>
    <row r="355" customFormat="false" ht="12.75" hidden="false" customHeight="false" outlineLevel="0" collapsed="false">
      <c r="A355" s="18"/>
      <c r="B355" s="18"/>
      <c r="C355" s="18"/>
      <c r="D355" s="18"/>
      <c r="E355" s="18"/>
      <c r="F355" s="18" t="n">
        <f aca="false">IF(B355&lt;&gt;"",1,0)</f>
        <v>0</v>
      </c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</row>
    <row r="356" customFormat="false" ht="12.75" hidden="false" customHeight="false" outlineLevel="0" collapsed="false">
      <c r="A356" s="18"/>
      <c r="B356" s="18"/>
      <c r="C356" s="18"/>
      <c r="D356" s="18"/>
      <c r="E356" s="18"/>
      <c r="F356" s="18" t="n">
        <f aca="false">IF(B356&lt;&gt;"",1,0)</f>
        <v>0</v>
      </c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</row>
    <row r="357" customFormat="false" ht="12.75" hidden="false" customHeight="false" outlineLevel="0" collapsed="false">
      <c r="A357" s="18"/>
      <c r="B357" s="18"/>
      <c r="C357" s="18"/>
      <c r="D357" s="18"/>
      <c r="E357" s="18"/>
      <c r="F357" s="18" t="n">
        <f aca="false">IF(B357&lt;&gt;"",1,0)</f>
        <v>0</v>
      </c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</row>
    <row r="358" customFormat="false" ht="12.75" hidden="false" customHeight="false" outlineLevel="0" collapsed="false">
      <c r="A358" s="18"/>
      <c r="B358" s="18"/>
      <c r="C358" s="18"/>
      <c r="D358" s="18"/>
      <c r="E358" s="18"/>
      <c r="F358" s="18" t="n">
        <f aca="false">IF(B358&lt;&gt;"",1,0)</f>
        <v>0</v>
      </c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</row>
    <row r="359" customFormat="false" ht="12.75" hidden="false" customHeight="false" outlineLevel="0" collapsed="false">
      <c r="A359" s="18"/>
      <c r="B359" s="18"/>
      <c r="C359" s="18"/>
      <c r="D359" s="18"/>
      <c r="E359" s="18"/>
      <c r="F359" s="18" t="n">
        <f aca="false">IF(B359&lt;&gt;"",1,0)</f>
        <v>0</v>
      </c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</row>
    <row r="360" customFormat="false" ht="12.75" hidden="false" customHeight="false" outlineLevel="0" collapsed="false">
      <c r="A360" s="18"/>
      <c r="B360" s="18"/>
      <c r="C360" s="18"/>
      <c r="D360" s="18"/>
      <c r="E360" s="18"/>
      <c r="F360" s="18" t="n">
        <f aca="false">IF(B360&lt;&gt;"",1,0)</f>
        <v>0</v>
      </c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</row>
    <row r="361" customFormat="false" ht="12.75" hidden="false" customHeight="false" outlineLevel="0" collapsed="false">
      <c r="A361" s="18"/>
      <c r="B361" s="18"/>
      <c r="C361" s="18"/>
      <c r="D361" s="18"/>
      <c r="E361" s="18"/>
      <c r="F361" s="18" t="n">
        <f aca="false">IF(B361&lt;&gt;"",1,0)</f>
        <v>0</v>
      </c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</row>
    <row r="362" customFormat="false" ht="12.75" hidden="false" customHeight="false" outlineLevel="0" collapsed="false">
      <c r="A362" s="18"/>
      <c r="B362" s="18"/>
      <c r="C362" s="18"/>
      <c r="D362" s="18"/>
      <c r="E362" s="18"/>
      <c r="F362" s="18" t="n">
        <f aca="false">IF(B362&lt;&gt;"",1,0)</f>
        <v>0</v>
      </c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</row>
    <row r="363" customFormat="false" ht="12.75" hidden="false" customHeight="false" outlineLevel="0" collapsed="false">
      <c r="A363" s="18"/>
      <c r="B363" s="18"/>
      <c r="C363" s="18"/>
      <c r="D363" s="18"/>
      <c r="E363" s="18"/>
      <c r="F363" s="18" t="n">
        <f aca="false">IF(B363&lt;&gt;"",1,0)</f>
        <v>0</v>
      </c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</row>
    <row r="364" customFormat="false" ht="12.75" hidden="false" customHeight="false" outlineLevel="0" collapsed="false">
      <c r="A364" s="18"/>
      <c r="B364" s="18"/>
      <c r="C364" s="18"/>
      <c r="D364" s="18"/>
      <c r="E364" s="18"/>
      <c r="F364" s="18" t="n">
        <f aca="false">IF(B364&lt;&gt;"",1,0)</f>
        <v>0</v>
      </c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</row>
    <row r="365" customFormat="false" ht="12.75" hidden="false" customHeight="false" outlineLevel="0" collapsed="false">
      <c r="A365" s="18"/>
      <c r="B365" s="18"/>
      <c r="C365" s="18"/>
      <c r="D365" s="18"/>
      <c r="E365" s="18"/>
      <c r="F365" s="18" t="n">
        <f aca="false">IF(B365&lt;&gt;"",1,0)</f>
        <v>0</v>
      </c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</row>
    <row r="366" customFormat="false" ht="12.75" hidden="false" customHeight="false" outlineLevel="0" collapsed="false">
      <c r="A366" s="18"/>
      <c r="B366" s="18"/>
      <c r="C366" s="18"/>
      <c r="D366" s="18"/>
      <c r="E366" s="18"/>
      <c r="F366" s="18" t="n">
        <f aca="false">IF(B366&lt;&gt;"",1,0)</f>
        <v>0</v>
      </c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</row>
    <row r="367" customFormat="false" ht="12.75" hidden="false" customHeight="false" outlineLevel="0" collapsed="false">
      <c r="A367" s="18"/>
      <c r="B367" s="18"/>
      <c r="C367" s="18"/>
      <c r="D367" s="18"/>
      <c r="E367" s="18"/>
      <c r="F367" s="18" t="n">
        <f aca="false">IF(B367&lt;&gt;"",1,0)</f>
        <v>0</v>
      </c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</row>
    <row r="368" customFormat="false" ht="12.75" hidden="false" customHeight="false" outlineLevel="0" collapsed="false">
      <c r="A368" s="18"/>
      <c r="B368" s="18"/>
      <c r="C368" s="18"/>
      <c r="D368" s="18"/>
      <c r="E368" s="18"/>
      <c r="F368" s="18" t="n">
        <f aca="false">IF(B368&lt;&gt;"",1,0)</f>
        <v>0</v>
      </c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</row>
    <row r="369" customFormat="false" ht="12.75" hidden="false" customHeight="false" outlineLevel="0" collapsed="false">
      <c r="A369" s="18"/>
      <c r="B369" s="18"/>
      <c r="C369" s="18"/>
      <c r="D369" s="18"/>
      <c r="E369" s="18"/>
      <c r="F369" s="18" t="n">
        <f aca="false">IF(B369&lt;&gt;"",1,0)</f>
        <v>0</v>
      </c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</row>
    <row r="370" customFormat="false" ht="12.75" hidden="false" customHeight="false" outlineLevel="0" collapsed="false">
      <c r="A370" s="18"/>
      <c r="B370" s="18"/>
      <c r="C370" s="18"/>
      <c r="D370" s="18"/>
      <c r="E370" s="18"/>
      <c r="F370" s="18" t="n">
        <f aca="false">IF(B370&lt;&gt;"",1,0)</f>
        <v>0</v>
      </c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</row>
    <row r="371" customFormat="false" ht="12.75" hidden="false" customHeight="false" outlineLevel="0" collapsed="false">
      <c r="A371" s="18"/>
      <c r="B371" s="18"/>
      <c r="C371" s="18"/>
      <c r="D371" s="18"/>
      <c r="E371" s="18"/>
      <c r="F371" s="18" t="n">
        <f aca="false">IF(B371&lt;&gt;"",1,0)</f>
        <v>0</v>
      </c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</row>
    <row r="372" customFormat="false" ht="12.75" hidden="false" customHeight="false" outlineLevel="0" collapsed="false">
      <c r="A372" s="18"/>
      <c r="B372" s="18"/>
      <c r="C372" s="18"/>
      <c r="D372" s="18"/>
      <c r="E372" s="18"/>
      <c r="F372" s="18" t="n">
        <f aca="false">IF(B372&lt;&gt;"",1,0)</f>
        <v>0</v>
      </c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</row>
    <row r="373" customFormat="false" ht="12.75" hidden="false" customHeight="false" outlineLevel="0" collapsed="false">
      <c r="A373" s="18"/>
      <c r="B373" s="18"/>
      <c r="C373" s="18"/>
      <c r="D373" s="18"/>
      <c r="E373" s="18"/>
      <c r="F373" s="18" t="n">
        <f aca="false">IF(B373&lt;&gt;"",1,0)</f>
        <v>0</v>
      </c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</row>
    <row r="374" customFormat="false" ht="12.75" hidden="false" customHeight="false" outlineLevel="0" collapsed="false">
      <c r="A374" s="18"/>
      <c r="B374" s="18"/>
      <c r="C374" s="18"/>
      <c r="D374" s="18"/>
      <c r="E374" s="18"/>
      <c r="F374" s="18" t="n">
        <f aca="false">IF(B374&lt;&gt;"",1,0)</f>
        <v>0</v>
      </c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</row>
    <row r="375" customFormat="false" ht="12.75" hidden="false" customHeight="false" outlineLevel="0" collapsed="false">
      <c r="A375" s="18"/>
      <c r="B375" s="18"/>
      <c r="C375" s="18"/>
      <c r="D375" s="18"/>
      <c r="E375" s="18"/>
      <c r="F375" s="18" t="n">
        <f aca="false">IF(B375&lt;&gt;"",1,0)</f>
        <v>0</v>
      </c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</row>
    <row r="376" customFormat="false" ht="12.75" hidden="false" customHeight="false" outlineLevel="0" collapsed="false">
      <c r="A376" s="18"/>
      <c r="B376" s="18"/>
      <c r="C376" s="18"/>
      <c r="D376" s="18"/>
      <c r="E376" s="18"/>
      <c r="F376" s="18" t="n">
        <f aca="false">IF(B376&lt;&gt;"",1,0)</f>
        <v>0</v>
      </c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</row>
    <row r="377" customFormat="false" ht="12.75" hidden="false" customHeight="false" outlineLevel="0" collapsed="false">
      <c r="A377" s="18"/>
      <c r="B377" s="18"/>
      <c r="C377" s="18"/>
      <c r="D377" s="18"/>
      <c r="E377" s="18"/>
      <c r="F377" s="18" t="n">
        <f aca="false">IF(B377&lt;&gt;"",1,0)</f>
        <v>0</v>
      </c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</row>
    <row r="378" customFormat="false" ht="12.75" hidden="false" customHeight="false" outlineLevel="0" collapsed="false">
      <c r="A378" s="18"/>
      <c r="B378" s="18"/>
      <c r="C378" s="18"/>
      <c r="D378" s="18"/>
      <c r="E378" s="18"/>
      <c r="F378" s="18" t="n">
        <f aca="false">IF(B378&lt;&gt;"",1,0)</f>
        <v>0</v>
      </c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</row>
    <row r="379" customFormat="false" ht="12.75" hidden="false" customHeight="false" outlineLevel="0" collapsed="false">
      <c r="A379" s="18"/>
      <c r="B379" s="18"/>
      <c r="C379" s="18"/>
      <c r="D379" s="18"/>
      <c r="E379" s="18"/>
      <c r="F379" s="18" t="n">
        <f aca="false">IF(B379&lt;&gt;"",1,0)</f>
        <v>0</v>
      </c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</row>
    <row r="380" customFormat="false" ht="12.75" hidden="false" customHeight="false" outlineLevel="0" collapsed="false">
      <c r="A380" s="18"/>
      <c r="B380" s="18"/>
      <c r="C380" s="18"/>
      <c r="D380" s="18"/>
      <c r="E380" s="18"/>
      <c r="F380" s="18" t="n">
        <f aca="false">IF(B380&lt;&gt;"",1,0)</f>
        <v>0</v>
      </c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</row>
    <row r="381" customFormat="false" ht="12.75" hidden="false" customHeight="false" outlineLevel="0" collapsed="false">
      <c r="A381" s="18"/>
      <c r="B381" s="18"/>
      <c r="C381" s="18"/>
      <c r="D381" s="18"/>
      <c r="E381" s="18"/>
      <c r="F381" s="18" t="n">
        <f aca="false">IF(B381&lt;&gt;"",1,0)</f>
        <v>0</v>
      </c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</row>
    <row r="382" customFormat="false" ht="12.75" hidden="false" customHeight="false" outlineLevel="0" collapsed="false">
      <c r="A382" s="18"/>
      <c r="B382" s="18"/>
      <c r="C382" s="18"/>
      <c r="D382" s="18"/>
      <c r="E382" s="18"/>
      <c r="F382" s="18" t="n">
        <f aca="false">IF(B382&lt;&gt;"",1,0)</f>
        <v>0</v>
      </c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</row>
    <row r="383" customFormat="false" ht="12.75" hidden="false" customHeight="false" outlineLevel="0" collapsed="false">
      <c r="A383" s="18"/>
      <c r="B383" s="18"/>
      <c r="C383" s="18"/>
      <c r="D383" s="18"/>
      <c r="E383" s="18"/>
      <c r="F383" s="18" t="n">
        <f aca="false">IF(B383&lt;&gt;"",1,0)</f>
        <v>0</v>
      </c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</row>
    <row r="384" customFormat="false" ht="12.75" hidden="false" customHeight="false" outlineLevel="0" collapsed="false">
      <c r="A384" s="18"/>
      <c r="B384" s="18"/>
      <c r="C384" s="18"/>
      <c r="D384" s="18"/>
      <c r="E384" s="18"/>
      <c r="F384" s="18" t="n">
        <f aca="false">IF(B384&lt;&gt;"",1,0)</f>
        <v>0</v>
      </c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</row>
    <row r="385" customFormat="false" ht="12.75" hidden="false" customHeight="false" outlineLevel="0" collapsed="false">
      <c r="A385" s="18"/>
      <c r="B385" s="18"/>
      <c r="C385" s="18"/>
      <c r="D385" s="18"/>
      <c r="E385" s="18"/>
      <c r="F385" s="18" t="n">
        <f aca="false">IF(B385&lt;&gt;"",1,0)</f>
        <v>0</v>
      </c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</row>
    <row r="386" customFormat="false" ht="12.75" hidden="false" customHeight="false" outlineLevel="0" collapsed="false">
      <c r="A386" s="18"/>
      <c r="B386" s="18"/>
      <c r="C386" s="18"/>
      <c r="D386" s="18"/>
      <c r="E386" s="18"/>
      <c r="F386" s="18" t="n">
        <f aca="false">IF(B386&lt;&gt;"",1,0)</f>
        <v>0</v>
      </c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</row>
    <row r="387" customFormat="false" ht="12.75" hidden="false" customHeight="false" outlineLevel="0" collapsed="false">
      <c r="A387" s="18"/>
      <c r="B387" s="18"/>
      <c r="C387" s="18"/>
      <c r="D387" s="18"/>
      <c r="E387" s="18"/>
      <c r="F387" s="18" t="n">
        <f aca="false">IF(B387&lt;&gt;"",1,0)</f>
        <v>0</v>
      </c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</row>
    <row r="388" customFormat="false" ht="12.75" hidden="false" customHeight="false" outlineLevel="0" collapsed="false">
      <c r="A388" s="18"/>
      <c r="B388" s="18"/>
      <c r="C388" s="18"/>
      <c r="D388" s="18"/>
      <c r="E388" s="18"/>
      <c r="F388" s="18" t="n">
        <f aca="false">IF(B388&lt;&gt;"",1,0)</f>
        <v>0</v>
      </c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</row>
    <row r="389" customFormat="false" ht="12.75" hidden="false" customHeight="false" outlineLevel="0" collapsed="false">
      <c r="A389" s="18"/>
      <c r="B389" s="18"/>
      <c r="C389" s="18"/>
      <c r="D389" s="18"/>
      <c r="E389" s="18"/>
      <c r="F389" s="18" t="n">
        <f aca="false">IF(B389&lt;&gt;"",1,0)</f>
        <v>0</v>
      </c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</row>
    <row r="390" customFormat="false" ht="12.75" hidden="false" customHeight="false" outlineLevel="0" collapsed="false">
      <c r="A390" s="18"/>
      <c r="B390" s="18"/>
      <c r="C390" s="18"/>
      <c r="D390" s="18"/>
      <c r="E390" s="18"/>
      <c r="F390" s="18" t="n">
        <f aca="false">IF(B390&lt;&gt;"",1,0)</f>
        <v>0</v>
      </c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</row>
    <row r="391" customFormat="false" ht="12.75" hidden="false" customHeight="false" outlineLevel="0" collapsed="false">
      <c r="A391" s="18"/>
      <c r="B391" s="18"/>
      <c r="C391" s="18"/>
      <c r="D391" s="18"/>
      <c r="E391" s="18"/>
      <c r="F391" s="18" t="n">
        <f aca="false">IF(B391&lt;&gt;"",1,0)</f>
        <v>0</v>
      </c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</row>
    <row r="392" customFormat="false" ht="12.75" hidden="false" customHeight="false" outlineLevel="0" collapsed="false">
      <c r="A392" s="18"/>
      <c r="B392" s="18"/>
      <c r="C392" s="18"/>
      <c r="D392" s="18"/>
      <c r="E392" s="18"/>
      <c r="F392" s="18" t="n">
        <f aca="false">IF(B392&lt;&gt;"",1,0)</f>
        <v>0</v>
      </c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</row>
    <row r="393" customFormat="false" ht="12.75" hidden="false" customHeight="false" outlineLevel="0" collapsed="false">
      <c r="A393" s="18"/>
      <c r="B393" s="18"/>
      <c r="C393" s="18"/>
      <c r="D393" s="18"/>
      <c r="E393" s="18"/>
      <c r="F393" s="18" t="n">
        <f aca="false">IF(B393&lt;&gt;"",1,0)</f>
        <v>0</v>
      </c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</row>
    <row r="394" customFormat="false" ht="12.75" hidden="false" customHeight="false" outlineLevel="0" collapsed="false">
      <c r="A394" s="18"/>
      <c r="B394" s="18"/>
      <c r="C394" s="18"/>
      <c r="D394" s="18"/>
      <c r="E394" s="18"/>
      <c r="F394" s="18" t="n">
        <f aca="false">IF(B394&lt;&gt;"",1,0)</f>
        <v>0</v>
      </c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</row>
    <row r="395" customFormat="false" ht="12.75" hidden="false" customHeight="false" outlineLevel="0" collapsed="false">
      <c r="A395" s="18"/>
      <c r="B395" s="18"/>
      <c r="C395" s="18"/>
      <c r="D395" s="18"/>
      <c r="E395" s="18"/>
      <c r="F395" s="18" t="n">
        <f aca="false">IF(B395&lt;&gt;"",1,0)</f>
        <v>0</v>
      </c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</row>
    <row r="396" customFormat="false" ht="12.75" hidden="false" customHeight="false" outlineLevel="0" collapsed="false">
      <c r="A396" s="18"/>
      <c r="B396" s="18"/>
      <c r="C396" s="18"/>
      <c r="D396" s="18"/>
      <c r="E396" s="18"/>
      <c r="F396" s="18" t="n">
        <f aca="false">IF(B396&lt;&gt;"",1,0)</f>
        <v>0</v>
      </c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</row>
    <row r="397" customFormat="false" ht="12.75" hidden="false" customHeight="false" outlineLevel="0" collapsed="false">
      <c r="A397" s="18"/>
      <c r="B397" s="18"/>
      <c r="C397" s="18"/>
      <c r="D397" s="18"/>
      <c r="E397" s="18"/>
      <c r="F397" s="18" t="n">
        <f aca="false">IF(B397&lt;&gt;"",1,0)</f>
        <v>0</v>
      </c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</row>
    <row r="398" customFormat="false" ht="12.75" hidden="false" customHeight="false" outlineLevel="0" collapsed="false">
      <c r="A398" s="18"/>
      <c r="B398" s="18"/>
      <c r="C398" s="18"/>
      <c r="D398" s="18"/>
      <c r="E398" s="18"/>
      <c r="F398" s="18" t="n">
        <f aca="false">IF(B398&lt;&gt;"",1,0)</f>
        <v>0</v>
      </c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</row>
    <row r="399" customFormat="false" ht="12.75" hidden="false" customHeight="false" outlineLevel="0" collapsed="false">
      <c r="A399" s="18"/>
      <c r="B399" s="18"/>
      <c r="C399" s="18"/>
      <c r="D399" s="18"/>
      <c r="E399" s="18"/>
      <c r="F399" s="18" t="n">
        <f aca="false">IF(B399&lt;&gt;"",1,0)</f>
        <v>0</v>
      </c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</row>
    <row r="400" customFormat="false" ht="12.75" hidden="false" customHeight="false" outlineLevel="0" collapsed="false">
      <c r="A400" s="18"/>
      <c r="B400" s="18"/>
      <c r="C400" s="18"/>
      <c r="D400" s="18"/>
      <c r="E400" s="18"/>
      <c r="F400" s="18" t="n">
        <f aca="false">IF(B400&lt;&gt;"",1,0)</f>
        <v>0</v>
      </c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</row>
    <row r="401" customFormat="false" ht="12.75" hidden="false" customHeight="false" outlineLevel="0" collapsed="false">
      <c r="A401" s="18"/>
      <c r="B401" s="18"/>
      <c r="C401" s="18"/>
      <c r="D401" s="18"/>
      <c r="E401" s="18"/>
      <c r="F401" s="18" t="n">
        <f aca="false">IF(B401&lt;&gt;"",1,0)</f>
        <v>0</v>
      </c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</row>
    <row r="402" customFormat="false" ht="12.75" hidden="false" customHeight="false" outlineLevel="0" collapsed="false">
      <c r="A402" s="18"/>
      <c r="B402" s="18"/>
      <c r="C402" s="18"/>
      <c r="D402" s="18"/>
      <c r="E402" s="18"/>
      <c r="F402" s="18" t="n">
        <f aca="false">IF(B402&lt;&gt;"",1,0)</f>
        <v>0</v>
      </c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</row>
    <row r="403" customFormat="false" ht="12.75" hidden="false" customHeight="false" outlineLevel="0" collapsed="false">
      <c r="A403" s="18"/>
      <c r="B403" s="18"/>
      <c r="C403" s="18"/>
      <c r="D403" s="18"/>
      <c r="E403" s="18"/>
      <c r="F403" s="18" t="n">
        <f aca="false">IF(B403&lt;&gt;"",1,0)</f>
        <v>0</v>
      </c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</row>
    <row r="404" customFormat="false" ht="12.75" hidden="false" customHeight="false" outlineLevel="0" collapsed="false">
      <c r="A404" s="18"/>
      <c r="B404" s="18"/>
      <c r="C404" s="18"/>
      <c r="D404" s="18"/>
      <c r="E404" s="18"/>
      <c r="F404" s="18" t="n">
        <f aca="false">IF(B404&lt;&gt;"",1,0)</f>
        <v>0</v>
      </c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</row>
    <row r="405" customFormat="false" ht="12.75" hidden="false" customHeight="false" outlineLevel="0" collapsed="false">
      <c r="A405" s="18"/>
      <c r="B405" s="18"/>
      <c r="C405" s="18"/>
      <c r="D405" s="18"/>
      <c r="E405" s="18"/>
      <c r="F405" s="18" t="n">
        <f aca="false">IF(B405&lt;&gt;"",1,0)</f>
        <v>0</v>
      </c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</row>
    <row r="406" customFormat="false" ht="12.75" hidden="false" customHeight="false" outlineLevel="0" collapsed="false">
      <c r="A406" s="18"/>
      <c r="B406" s="18"/>
      <c r="C406" s="18"/>
      <c r="D406" s="18"/>
      <c r="E406" s="18"/>
      <c r="F406" s="18" t="n">
        <f aca="false">IF(B406&lt;&gt;"",1,0)</f>
        <v>0</v>
      </c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</row>
    <row r="407" customFormat="false" ht="12.75" hidden="false" customHeight="false" outlineLevel="0" collapsed="false">
      <c r="A407" s="18"/>
      <c r="B407" s="18"/>
      <c r="C407" s="18"/>
      <c r="D407" s="18"/>
      <c r="E407" s="18"/>
      <c r="F407" s="18" t="n">
        <f aca="false">IF(B407&lt;&gt;"",1,0)</f>
        <v>0</v>
      </c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</row>
    <row r="408" customFormat="false" ht="12.75" hidden="false" customHeight="false" outlineLevel="0" collapsed="false">
      <c r="A408" s="18"/>
      <c r="B408" s="18"/>
      <c r="C408" s="18"/>
      <c r="D408" s="18"/>
      <c r="E408" s="18"/>
      <c r="F408" s="18" t="n">
        <f aca="false">IF(B408&lt;&gt;"",1,0)</f>
        <v>0</v>
      </c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</row>
    <row r="409" customFormat="false" ht="12.75" hidden="false" customHeight="false" outlineLevel="0" collapsed="false">
      <c r="A409" s="18"/>
      <c r="B409" s="18"/>
      <c r="C409" s="18"/>
      <c r="D409" s="18"/>
      <c r="E409" s="18"/>
      <c r="F409" s="18" t="n">
        <f aca="false">IF(B409&lt;&gt;"",1,0)</f>
        <v>0</v>
      </c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</row>
    <row r="410" customFormat="false" ht="12.75" hidden="false" customHeight="false" outlineLevel="0" collapsed="false">
      <c r="A410" s="18"/>
      <c r="B410" s="18"/>
      <c r="C410" s="18"/>
      <c r="D410" s="18"/>
      <c r="E410" s="18"/>
      <c r="F410" s="18" t="n">
        <f aca="false">IF(B410&lt;&gt;"",1,0)</f>
        <v>0</v>
      </c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</row>
    <row r="411" customFormat="false" ht="12.75" hidden="false" customHeight="false" outlineLevel="0" collapsed="false">
      <c r="A411" s="18"/>
      <c r="B411" s="18"/>
      <c r="C411" s="18"/>
      <c r="D411" s="18"/>
      <c r="E411" s="18"/>
      <c r="F411" s="18" t="n">
        <f aca="false">IF(B411&lt;&gt;"",1,0)</f>
        <v>0</v>
      </c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</row>
    <row r="412" customFormat="false" ht="12.75" hidden="false" customHeight="false" outlineLevel="0" collapsed="false">
      <c r="A412" s="18"/>
      <c r="B412" s="18"/>
      <c r="C412" s="18"/>
      <c r="D412" s="18"/>
      <c r="E412" s="18"/>
      <c r="F412" s="18" t="n">
        <f aca="false">IF(B412&lt;&gt;"",1,0)</f>
        <v>0</v>
      </c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</row>
    <row r="413" customFormat="false" ht="12.75" hidden="false" customHeight="false" outlineLevel="0" collapsed="false">
      <c r="A413" s="18"/>
      <c r="B413" s="18"/>
      <c r="C413" s="18"/>
      <c r="D413" s="18"/>
      <c r="E413" s="18"/>
      <c r="F413" s="18" t="n">
        <f aca="false">IF(B413&lt;&gt;"",1,0)</f>
        <v>0</v>
      </c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</row>
    <row r="414" customFormat="false" ht="12.75" hidden="false" customHeight="false" outlineLevel="0" collapsed="false">
      <c r="A414" s="18"/>
      <c r="B414" s="18"/>
      <c r="C414" s="18"/>
      <c r="D414" s="18"/>
      <c r="E414" s="18"/>
      <c r="F414" s="18" t="n">
        <f aca="false">IF(B414&lt;&gt;"",1,0)</f>
        <v>0</v>
      </c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</row>
    <row r="415" customFormat="false" ht="12.75" hidden="false" customHeight="false" outlineLevel="0" collapsed="false">
      <c r="A415" s="18"/>
      <c r="B415" s="18"/>
      <c r="C415" s="18"/>
      <c r="D415" s="18"/>
      <c r="E415" s="18"/>
      <c r="F415" s="18" t="n">
        <f aca="false">IF(B415&lt;&gt;"",1,0)</f>
        <v>0</v>
      </c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</row>
    <row r="416" customFormat="false" ht="12.75" hidden="false" customHeight="false" outlineLevel="0" collapsed="false">
      <c r="A416" s="18"/>
      <c r="B416" s="18"/>
      <c r="C416" s="18"/>
      <c r="D416" s="18"/>
      <c r="E416" s="18"/>
      <c r="F416" s="18" t="n">
        <f aca="false">IF(B416&lt;&gt;"",1,0)</f>
        <v>0</v>
      </c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</row>
    <row r="417" customFormat="false" ht="12.75" hidden="false" customHeight="false" outlineLevel="0" collapsed="false">
      <c r="A417" s="18"/>
      <c r="B417" s="18"/>
      <c r="C417" s="18"/>
      <c r="D417" s="18"/>
      <c r="E417" s="18"/>
      <c r="F417" s="18" t="n">
        <f aca="false">IF(B417&lt;&gt;"",1,0)</f>
        <v>0</v>
      </c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</row>
    <row r="418" customFormat="false" ht="12.75" hidden="false" customHeight="false" outlineLevel="0" collapsed="false">
      <c r="A418" s="18"/>
      <c r="B418" s="18"/>
      <c r="C418" s="18"/>
      <c r="D418" s="18"/>
      <c r="E418" s="18"/>
      <c r="F418" s="18" t="n">
        <f aca="false">IF(B418&lt;&gt;"",1,0)</f>
        <v>0</v>
      </c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</row>
    <row r="419" customFormat="false" ht="12.75" hidden="false" customHeight="false" outlineLevel="0" collapsed="false">
      <c r="A419" s="18"/>
      <c r="B419" s="18"/>
      <c r="C419" s="18"/>
      <c r="D419" s="18"/>
      <c r="E419" s="18"/>
      <c r="F419" s="18" t="n">
        <f aca="false">IF(B419&lt;&gt;"",1,0)</f>
        <v>0</v>
      </c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</row>
    <row r="420" customFormat="false" ht="12.75" hidden="false" customHeight="false" outlineLevel="0" collapsed="false">
      <c r="A420" s="18"/>
      <c r="B420" s="18"/>
      <c r="C420" s="18"/>
      <c r="D420" s="18"/>
      <c r="E420" s="18"/>
      <c r="F420" s="18" t="n">
        <f aca="false">IF(B420&lt;&gt;"",1,0)</f>
        <v>0</v>
      </c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</row>
    <row r="421" customFormat="false" ht="12.75" hidden="false" customHeight="false" outlineLevel="0" collapsed="false">
      <c r="A421" s="18"/>
      <c r="B421" s="18"/>
      <c r="C421" s="18"/>
      <c r="D421" s="18"/>
      <c r="E421" s="18"/>
      <c r="F421" s="18" t="n">
        <f aca="false">IF(B421&lt;&gt;"",1,0)</f>
        <v>0</v>
      </c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</row>
    <row r="422" customFormat="false" ht="12.75" hidden="false" customHeight="false" outlineLevel="0" collapsed="false">
      <c r="A422" s="18"/>
      <c r="B422" s="18"/>
      <c r="C422" s="18"/>
      <c r="D422" s="18"/>
      <c r="E422" s="18"/>
      <c r="F422" s="18" t="n">
        <f aca="false">IF(B422&lt;&gt;"",1,0)</f>
        <v>0</v>
      </c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</row>
    <row r="423" customFormat="false" ht="12.75" hidden="false" customHeight="false" outlineLevel="0" collapsed="false">
      <c r="A423" s="18"/>
      <c r="B423" s="18"/>
      <c r="C423" s="18"/>
      <c r="D423" s="18"/>
      <c r="E423" s="18"/>
      <c r="F423" s="18" t="n">
        <f aca="false">IF(B423&lt;&gt;"",1,0)</f>
        <v>0</v>
      </c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</row>
    <row r="424" customFormat="false" ht="12.75" hidden="false" customHeight="false" outlineLevel="0" collapsed="false">
      <c r="A424" s="18"/>
      <c r="B424" s="18"/>
      <c r="C424" s="18"/>
      <c r="D424" s="18"/>
      <c r="E424" s="18"/>
      <c r="F424" s="18" t="n">
        <f aca="false">IF(B424&lt;&gt;"",1,0)</f>
        <v>0</v>
      </c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</row>
    <row r="425" customFormat="false" ht="12.75" hidden="false" customHeight="false" outlineLevel="0" collapsed="false">
      <c r="A425" s="18"/>
      <c r="B425" s="18"/>
      <c r="C425" s="18"/>
      <c r="D425" s="18"/>
      <c r="E425" s="18"/>
      <c r="F425" s="18" t="n">
        <f aca="false">IF(B425&lt;&gt;"",1,0)</f>
        <v>0</v>
      </c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</row>
    <row r="426" customFormat="false" ht="12.75" hidden="false" customHeight="false" outlineLevel="0" collapsed="false">
      <c r="A426" s="18"/>
      <c r="B426" s="18"/>
      <c r="C426" s="18"/>
      <c r="D426" s="18"/>
      <c r="E426" s="18"/>
      <c r="F426" s="18" t="n">
        <f aca="false">IF(B426&lt;&gt;"",1,0)</f>
        <v>0</v>
      </c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</row>
    <row r="427" customFormat="false" ht="12.75" hidden="false" customHeight="false" outlineLevel="0" collapsed="false">
      <c r="A427" s="18"/>
      <c r="B427" s="18"/>
      <c r="C427" s="18"/>
      <c r="D427" s="18"/>
      <c r="E427" s="18"/>
      <c r="F427" s="18" t="n">
        <f aca="false">IF(B427&lt;&gt;"",1,0)</f>
        <v>0</v>
      </c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</row>
    <row r="428" customFormat="false" ht="12.75" hidden="false" customHeight="false" outlineLevel="0" collapsed="false">
      <c r="A428" s="18"/>
      <c r="B428" s="18"/>
      <c r="C428" s="18"/>
      <c r="D428" s="18"/>
      <c r="E428" s="18"/>
      <c r="F428" s="18" t="n">
        <f aca="false">IF(B428&lt;&gt;"",1,0)</f>
        <v>0</v>
      </c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</row>
    <row r="429" customFormat="false" ht="12.75" hidden="false" customHeight="false" outlineLevel="0" collapsed="false">
      <c r="A429" s="18"/>
      <c r="B429" s="18"/>
      <c r="C429" s="18"/>
      <c r="D429" s="18"/>
      <c r="E429" s="18"/>
      <c r="F429" s="18" t="n">
        <f aca="false">IF(B429&lt;&gt;"",1,0)</f>
        <v>0</v>
      </c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</row>
    <row r="430" customFormat="false" ht="12.75" hidden="false" customHeight="false" outlineLevel="0" collapsed="false">
      <c r="A430" s="18"/>
      <c r="B430" s="18"/>
      <c r="C430" s="18"/>
      <c r="D430" s="18"/>
      <c r="E430" s="18"/>
      <c r="F430" s="18" t="n">
        <f aca="false">IF(B430&lt;&gt;"",1,0)</f>
        <v>0</v>
      </c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</row>
    <row r="431" customFormat="false" ht="12.75" hidden="false" customHeight="false" outlineLevel="0" collapsed="false">
      <c r="A431" s="18"/>
      <c r="B431" s="18"/>
      <c r="C431" s="18"/>
      <c r="D431" s="18"/>
      <c r="E431" s="18"/>
      <c r="F431" s="18" t="n">
        <f aca="false">IF(B431&lt;&gt;"",1,0)</f>
        <v>0</v>
      </c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</row>
    <row r="432" customFormat="false" ht="12.75" hidden="false" customHeight="false" outlineLevel="0" collapsed="false">
      <c r="A432" s="18"/>
      <c r="B432" s="18"/>
      <c r="C432" s="18"/>
      <c r="D432" s="18"/>
      <c r="E432" s="18"/>
      <c r="F432" s="18" t="n">
        <f aca="false">IF(B432&lt;&gt;"",1,0)</f>
        <v>0</v>
      </c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</row>
    <row r="433" customFormat="false" ht="12.75" hidden="false" customHeight="false" outlineLevel="0" collapsed="false">
      <c r="A433" s="18"/>
      <c r="B433" s="18"/>
      <c r="C433" s="18"/>
      <c r="D433" s="18"/>
      <c r="E433" s="18"/>
      <c r="F433" s="18" t="n">
        <f aca="false">IF(B433&lt;&gt;"",1,0)</f>
        <v>0</v>
      </c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</row>
    <row r="434" customFormat="false" ht="12.75" hidden="false" customHeight="false" outlineLevel="0" collapsed="false">
      <c r="A434" s="18"/>
      <c r="B434" s="18"/>
      <c r="C434" s="18"/>
      <c r="D434" s="18"/>
      <c r="E434" s="18"/>
      <c r="F434" s="18" t="n">
        <f aca="false">IF(B434&lt;&gt;"",1,0)</f>
        <v>0</v>
      </c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</row>
    <row r="435" customFormat="false" ht="12.75" hidden="false" customHeight="false" outlineLevel="0" collapsed="false">
      <c r="A435" s="18"/>
      <c r="B435" s="18"/>
      <c r="C435" s="18"/>
      <c r="D435" s="18"/>
      <c r="E435" s="18"/>
      <c r="F435" s="18" t="n">
        <f aca="false">IF(B435&lt;&gt;"",1,0)</f>
        <v>0</v>
      </c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</row>
    <row r="436" customFormat="false" ht="12.75" hidden="false" customHeight="false" outlineLevel="0" collapsed="false">
      <c r="A436" s="18"/>
      <c r="B436" s="18"/>
      <c r="C436" s="18"/>
      <c r="D436" s="18"/>
      <c r="E436" s="18"/>
      <c r="F436" s="18" t="n">
        <f aca="false">IF(B436&lt;&gt;"",1,0)</f>
        <v>0</v>
      </c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</row>
    <row r="437" customFormat="false" ht="12.75" hidden="false" customHeight="false" outlineLevel="0" collapsed="false">
      <c r="A437" s="18"/>
      <c r="B437" s="18"/>
      <c r="C437" s="18"/>
      <c r="D437" s="18"/>
      <c r="E437" s="18"/>
      <c r="F437" s="18" t="n">
        <f aca="false">IF(B437&lt;&gt;"",1,0)</f>
        <v>0</v>
      </c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</row>
    <row r="438" customFormat="false" ht="12.75" hidden="false" customHeight="false" outlineLevel="0" collapsed="false">
      <c r="A438" s="18"/>
      <c r="B438" s="18"/>
      <c r="C438" s="18"/>
      <c r="D438" s="18"/>
      <c r="E438" s="18"/>
      <c r="F438" s="18" t="n">
        <f aca="false">IF(B438&lt;&gt;"",1,0)</f>
        <v>0</v>
      </c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</row>
    <row r="439" customFormat="false" ht="12.75" hidden="false" customHeight="false" outlineLevel="0" collapsed="false">
      <c r="A439" s="18"/>
      <c r="B439" s="18"/>
      <c r="C439" s="18"/>
      <c r="D439" s="18"/>
      <c r="E439" s="18"/>
      <c r="F439" s="18" t="n">
        <f aca="false">IF(B439&lt;&gt;"",1,0)</f>
        <v>0</v>
      </c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</row>
    <row r="440" customFormat="false" ht="12.75" hidden="false" customHeight="false" outlineLevel="0" collapsed="false">
      <c r="A440" s="18"/>
      <c r="B440" s="18"/>
      <c r="C440" s="18"/>
      <c r="D440" s="18"/>
      <c r="E440" s="18"/>
      <c r="F440" s="18" t="n">
        <f aca="false">IF(B440&lt;&gt;"",1,0)</f>
        <v>0</v>
      </c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</row>
    <row r="441" customFormat="false" ht="12.75" hidden="false" customHeight="false" outlineLevel="0" collapsed="false">
      <c r="A441" s="18"/>
      <c r="B441" s="18"/>
      <c r="C441" s="18"/>
      <c r="D441" s="18"/>
      <c r="E441" s="18"/>
      <c r="F441" s="18" t="n">
        <f aca="false">IF(B441&lt;&gt;"",1,0)</f>
        <v>0</v>
      </c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</row>
    <row r="442" customFormat="false" ht="12.75" hidden="false" customHeight="false" outlineLevel="0" collapsed="false">
      <c r="A442" s="18"/>
      <c r="B442" s="18"/>
      <c r="C442" s="18"/>
      <c r="D442" s="18"/>
      <c r="E442" s="18"/>
      <c r="F442" s="18" t="n">
        <f aca="false">IF(B442&lt;&gt;"",1,0)</f>
        <v>0</v>
      </c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</row>
    <row r="443" customFormat="false" ht="12.75" hidden="false" customHeight="false" outlineLevel="0" collapsed="false">
      <c r="A443" s="18"/>
      <c r="B443" s="18"/>
      <c r="C443" s="18"/>
      <c r="D443" s="18"/>
      <c r="E443" s="18"/>
      <c r="F443" s="18" t="n">
        <f aca="false">IF(B443&lt;&gt;"",1,0)</f>
        <v>0</v>
      </c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</row>
    <row r="444" customFormat="false" ht="12.75" hidden="false" customHeight="false" outlineLevel="0" collapsed="false">
      <c r="A444" s="18"/>
      <c r="B444" s="18"/>
      <c r="C444" s="18"/>
      <c r="D444" s="18"/>
      <c r="E444" s="18"/>
      <c r="F444" s="18" t="n">
        <f aca="false">IF(B444&lt;&gt;"",1,0)</f>
        <v>0</v>
      </c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</row>
    <row r="445" customFormat="false" ht="12.75" hidden="false" customHeight="false" outlineLevel="0" collapsed="false">
      <c r="A445" s="18"/>
      <c r="B445" s="18"/>
      <c r="C445" s="18"/>
      <c r="D445" s="18"/>
      <c r="E445" s="18"/>
      <c r="F445" s="18" t="n">
        <f aca="false">IF(B445&lt;&gt;"",1,0)</f>
        <v>0</v>
      </c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</row>
    <row r="446" customFormat="false" ht="12.75" hidden="false" customHeight="false" outlineLevel="0" collapsed="false">
      <c r="A446" s="18"/>
      <c r="B446" s="18"/>
      <c r="C446" s="18"/>
      <c r="D446" s="18"/>
      <c r="E446" s="18"/>
      <c r="F446" s="18" t="n">
        <f aca="false">IF(B446&lt;&gt;"",1,0)</f>
        <v>0</v>
      </c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</row>
    <row r="447" customFormat="false" ht="12.75" hidden="false" customHeight="false" outlineLevel="0" collapsed="false">
      <c r="A447" s="18"/>
      <c r="B447" s="18"/>
      <c r="C447" s="18"/>
      <c r="D447" s="18"/>
      <c r="E447" s="18"/>
      <c r="F447" s="18" t="n">
        <f aca="false">IF(B447&lt;&gt;"",1,0)</f>
        <v>0</v>
      </c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</row>
    <row r="448" customFormat="false" ht="12.75" hidden="false" customHeight="false" outlineLevel="0" collapsed="false">
      <c r="A448" s="18"/>
      <c r="B448" s="18"/>
      <c r="C448" s="18"/>
      <c r="D448" s="18"/>
      <c r="E448" s="18"/>
      <c r="F448" s="18" t="n">
        <f aca="false">IF(B448&lt;&gt;"",1,0)</f>
        <v>0</v>
      </c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</row>
    <row r="449" customFormat="false" ht="12.75" hidden="false" customHeight="false" outlineLevel="0" collapsed="false">
      <c r="A449" s="18"/>
      <c r="B449" s="18"/>
      <c r="C449" s="18"/>
      <c r="D449" s="18"/>
      <c r="E449" s="18"/>
      <c r="F449" s="18" t="n">
        <f aca="false">IF(B449&lt;&gt;"",1,0)</f>
        <v>0</v>
      </c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</row>
    <row r="450" customFormat="false" ht="12.75" hidden="false" customHeight="false" outlineLevel="0" collapsed="false">
      <c r="A450" s="18"/>
      <c r="B450" s="18"/>
      <c r="C450" s="18"/>
      <c r="D450" s="18"/>
      <c r="E450" s="18"/>
      <c r="F450" s="18" t="n">
        <f aca="false">IF(B450&lt;&gt;"",1,0)</f>
        <v>0</v>
      </c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</row>
    <row r="451" customFormat="false" ht="12.75" hidden="false" customHeight="false" outlineLevel="0" collapsed="false">
      <c r="A451" s="18"/>
      <c r="B451" s="18"/>
      <c r="C451" s="18"/>
      <c r="D451" s="18"/>
      <c r="E451" s="18"/>
      <c r="F451" s="18" t="n">
        <f aca="false">IF(B451&lt;&gt;"",1,0)</f>
        <v>0</v>
      </c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</row>
    <row r="452" customFormat="false" ht="12.75" hidden="false" customHeight="false" outlineLevel="0" collapsed="false">
      <c r="A452" s="18"/>
      <c r="B452" s="18"/>
      <c r="C452" s="18"/>
      <c r="D452" s="18"/>
      <c r="E452" s="18"/>
      <c r="F452" s="18" t="n">
        <f aca="false">IF(B452&lt;&gt;"",1,0)</f>
        <v>0</v>
      </c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</row>
    <row r="453" customFormat="false" ht="12.75" hidden="false" customHeight="false" outlineLevel="0" collapsed="false">
      <c r="A453" s="18"/>
      <c r="B453" s="18"/>
      <c r="C453" s="18"/>
      <c r="D453" s="18"/>
      <c r="E453" s="18"/>
      <c r="F453" s="18" t="n">
        <f aca="false">IF(B453&lt;&gt;"",1,0)</f>
        <v>0</v>
      </c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</row>
    <row r="454" customFormat="false" ht="12.75" hidden="false" customHeight="false" outlineLevel="0" collapsed="false">
      <c r="A454" s="18"/>
      <c r="B454" s="18"/>
      <c r="C454" s="18"/>
      <c r="D454" s="18"/>
      <c r="E454" s="18"/>
      <c r="F454" s="18" t="n">
        <f aca="false">IF(B454&lt;&gt;"",1,0)</f>
        <v>0</v>
      </c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</row>
    <row r="455" customFormat="false" ht="12.75" hidden="false" customHeight="false" outlineLevel="0" collapsed="false">
      <c r="A455" s="18"/>
      <c r="B455" s="18"/>
      <c r="C455" s="18"/>
      <c r="D455" s="18"/>
      <c r="E455" s="18"/>
      <c r="F455" s="18" t="n">
        <f aca="false">IF(B455&lt;&gt;"",1,0)</f>
        <v>0</v>
      </c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</row>
    <row r="456" customFormat="false" ht="12.75" hidden="false" customHeight="false" outlineLevel="0" collapsed="false">
      <c r="A456" s="18"/>
      <c r="B456" s="18"/>
      <c r="C456" s="18"/>
      <c r="D456" s="18"/>
      <c r="E456" s="18"/>
      <c r="F456" s="18" t="n">
        <f aca="false">IF(B456&lt;&gt;"",1,0)</f>
        <v>0</v>
      </c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</row>
    <row r="457" customFormat="false" ht="12.75" hidden="false" customHeight="false" outlineLevel="0" collapsed="false">
      <c r="A457" s="18"/>
      <c r="B457" s="18"/>
      <c r="C457" s="18"/>
      <c r="D457" s="18"/>
      <c r="E457" s="18"/>
      <c r="F457" s="18" t="n">
        <f aca="false">IF(B457&lt;&gt;"",1,0)</f>
        <v>0</v>
      </c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</row>
    <row r="458" customFormat="false" ht="12.75" hidden="false" customHeight="false" outlineLevel="0" collapsed="false">
      <c r="A458" s="18"/>
      <c r="B458" s="18"/>
      <c r="C458" s="18"/>
      <c r="D458" s="18"/>
      <c r="E458" s="18"/>
      <c r="F458" s="18" t="n">
        <f aca="false">IF(B458&lt;&gt;"",1,0)</f>
        <v>0</v>
      </c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</row>
    <row r="459" customFormat="false" ht="12.75" hidden="false" customHeight="false" outlineLevel="0" collapsed="false">
      <c r="A459" s="18"/>
      <c r="B459" s="18"/>
      <c r="C459" s="18"/>
      <c r="D459" s="18"/>
      <c r="E459" s="18"/>
      <c r="F459" s="18" t="n">
        <f aca="false">IF(B459&lt;&gt;"",1,0)</f>
        <v>0</v>
      </c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</row>
    <row r="460" customFormat="false" ht="12.75" hidden="false" customHeight="false" outlineLevel="0" collapsed="false">
      <c r="A460" s="18"/>
      <c r="B460" s="18"/>
      <c r="C460" s="18"/>
      <c r="D460" s="18"/>
      <c r="E460" s="18"/>
      <c r="F460" s="18" t="n">
        <f aca="false">IF(B460&lt;&gt;"",1,0)</f>
        <v>0</v>
      </c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</row>
    <row r="461" customFormat="false" ht="12.75" hidden="false" customHeight="false" outlineLevel="0" collapsed="false">
      <c r="A461" s="18"/>
      <c r="B461" s="18"/>
      <c r="C461" s="18"/>
      <c r="D461" s="18"/>
      <c r="E461" s="18"/>
      <c r="F461" s="18" t="n">
        <f aca="false">IF(B461&lt;&gt;"",1,0)</f>
        <v>0</v>
      </c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</row>
    <row r="462" customFormat="false" ht="12.75" hidden="false" customHeight="false" outlineLevel="0" collapsed="false">
      <c r="A462" s="18"/>
      <c r="B462" s="18"/>
      <c r="C462" s="18"/>
      <c r="D462" s="18"/>
      <c r="E462" s="18"/>
      <c r="F462" s="18" t="n">
        <f aca="false">IF(B462&lt;&gt;"",1,0)</f>
        <v>0</v>
      </c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</row>
    <row r="463" customFormat="false" ht="12.75" hidden="false" customHeight="false" outlineLevel="0" collapsed="false">
      <c r="A463" s="18"/>
      <c r="B463" s="18"/>
      <c r="C463" s="18"/>
      <c r="D463" s="18"/>
      <c r="E463" s="18"/>
      <c r="F463" s="18" t="n">
        <f aca="false">IF(B463&lt;&gt;"",1,0)</f>
        <v>0</v>
      </c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</row>
    <row r="464" customFormat="false" ht="12.75" hidden="false" customHeight="false" outlineLevel="0" collapsed="false">
      <c r="A464" s="18"/>
      <c r="B464" s="18"/>
      <c r="C464" s="18"/>
      <c r="D464" s="18"/>
      <c r="E464" s="18"/>
      <c r="F464" s="18" t="n">
        <f aca="false">IF(B464&lt;&gt;"",1,0)</f>
        <v>0</v>
      </c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</row>
    <row r="465" customFormat="false" ht="12.75" hidden="false" customHeight="false" outlineLevel="0" collapsed="false">
      <c r="A465" s="18"/>
      <c r="B465" s="18"/>
      <c r="C465" s="18"/>
      <c r="D465" s="18"/>
      <c r="E465" s="18"/>
      <c r="F465" s="18" t="n">
        <f aca="false">IF(B465&lt;&gt;"",1,0)</f>
        <v>0</v>
      </c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</row>
    <row r="466" customFormat="false" ht="12.75" hidden="false" customHeight="false" outlineLevel="0" collapsed="false">
      <c r="A466" s="18"/>
      <c r="B466" s="18"/>
      <c r="C466" s="18"/>
      <c r="D466" s="18"/>
      <c r="E466" s="18"/>
      <c r="F466" s="18" t="n">
        <f aca="false">IF(B466&lt;&gt;"",1,0)</f>
        <v>0</v>
      </c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</row>
    <row r="467" customFormat="false" ht="12.75" hidden="false" customHeight="false" outlineLevel="0" collapsed="false">
      <c r="A467" s="18"/>
      <c r="B467" s="18"/>
      <c r="C467" s="18"/>
      <c r="D467" s="18"/>
      <c r="E467" s="18"/>
      <c r="F467" s="18" t="n">
        <f aca="false">IF(B467&lt;&gt;"",1,0)</f>
        <v>0</v>
      </c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</row>
    <row r="468" customFormat="false" ht="12.75" hidden="false" customHeight="false" outlineLevel="0" collapsed="false">
      <c r="A468" s="18"/>
      <c r="B468" s="18"/>
      <c r="C468" s="18"/>
      <c r="D468" s="18"/>
      <c r="E468" s="18"/>
      <c r="F468" s="18" t="n">
        <f aca="false">IF(B468&lt;&gt;"",1,0)</f>
        <v>0</v>
      </c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</row>
    <row r="469" customFormat="false" ht="12.75" hidden="false" customHeight="false" outlineLevel="0" collapsed="false">
      <c r="A469" s="18"/>
      <c r="B469" s="18"/>
      <c r="C469" s="18"/>
      <c r="D469" s="18"/>
      <c r="E469" s="18"/>
      <c r="F469" s="18" t="n">
        <f aca="false">IF(B469&lt;&gt;"",1,0)</f>
        <v>0</v>
      </c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</row>
    <row r="470" customFormat="false" ht="12.75" hidden="false" customHeight="false" outlineLevel="0" collapsed="false">
      <c r="A470" s="18"/>
      <c r="B470" s="18"/>
      <c r="C470" s="18"/>
      <c r="D470" s="18"/>
      <c r="E470" s="18"/>
      <c r="F470" s="18" t="n">
        <f aca="false">IF(B470&lt;&gt;"",1,0)</f>
        <v>0</v>
      </c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</row>
    <row r="471" customFormat="false" ht="12.75" hidden="false" customHeight="false" outlineLevel="0" collapsed="false">
      <c r="A471" s="18"/>
      <c r="B471" s="18"/>
      <c r="C471" s="18"/>
      <c r="D471" s="18"/>
      <c r="E471" s="18"/>
      <c r="F471" s="18" t="n">
        <f aca="false">IF(B471&lt;&gt;"",1,0)</f>
        <v>0</v>
      </c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</row>
    <row r="472" customFormat="false" ht="12.75" hidden="false" customHeight="false" outlineLevel="0" collapsed="false">
      <c r="A472" s="18"/>
      <c r="B472" s="18"/>
      <c r="C472" s="18"/>
      <c r="D472" s="18"/>
      <c r="E472" s="18"/>
      <c r="F472" s="18" t="n">
        <f aca="false">IF(B472&lt;&gt;"",1,0)</f>
        <v>0</v>
      </c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</row>
    <row r="473" customFormat="false" ht="12.75" hidden="false" customHeight="false" outlineLevel="0" collapsed="false">
      <c r="A473" s="18"/>
      <c r="B473" s="18"/>
      <c r="C473" s="18"/>
      <c r="D473" s="18"/>
      <c r="E473" s="18"/>
      <c r="F473" s="18" t="n">
        <f aca="false">IF(B473&lt;&gt;"",1,0)</f>
        <v>0</v>
      </c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</row>
    <row r="474" customFormat="false" ht="12.75" hidden="false" customHeight="false" outlineLevel="0" collapsed="false">
      <c r="A474" s="18"/>
      <c r="B474" s="18"/>
      <c r="C474" s="18"/>
      <c r="D474" s="18"/>
      <c r="E474" s="18"/>
      <c r="F474" s="18" t="n">
        <f aca="false">IF(B474&lt;&gt;"",1,0)</f>
        <v>0</v>
      </c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</row>
    <row r="475" customFormat="false" ht="12.75" hidden="false" customHeight="false" outlineLevel="0" collapsed="false">
      <c r="A475" s="18"/>
      <c r="B475" s="18"/>
      <c r="C475" s="18"/>
      <c r="D475" s="18"/>
      <c r="E475" s="18"/>
      <c r="F475" s="18" t="n">
        <f aca="false">IF(B475&lt;&gt;"",1,0)</f>
        <v>0</v>
      </c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</row>
    <row r="476" customFormat="false" ht="12.75" hidden="false" customHeight="false" outlineLevel="0" collapsed="false">
      <c r="A476" s="18"/>
      <c r="B476" s="18"/>
      <c r="C476" s="18"/>
      <c r="D476" s="18"/>
      <c r="E476" s="18"/>
      <c r="F476" s="18" t="n">
        <f aca="false">IF(B476&lt;&gt;"",1,0)</f>
        <v>0</v>
      </c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</row>
    <row r="477" customFormat="false" ht="12.75" hidden="false" customHeight="false" outlineLevel="0" collapsed="false">
      <c r="A477" s="18"/>
      <c r="B477" s="18"/>
      <c r="C477" s="18"/>
      <c r="D477" s="18"/>
      <c r="E477" s="18"/>
      <c r="F477" s="18" t="n">
        <f aca="false">IF(B477&lt;&gt;"",1,0)</f>
        <v>0</v>
      </c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</row>
    <row r="478" customFormat="false" ht="12.75" hidden="false" customHeight="false" outlineLevel="0" collapsed="false">
      <c r="A478" s="18"/>
      <c r="B478" s="18"/>
      <c r="C478" s="18"/>
      <c r="D478" s="18"/>
      <c r="E478" s="18"/>
      <c r="F478" s="18" t="n">
        <f aca="false">IF(B478&lt;&gt;"",1,0)</f>
        <v>0</v>
      </c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</row>
    <row r="479" customFormat="false" ht="12.75" hidden="false" customHeight="false" outlineLevel="0" collapsed="false">
      <c r="A479" s="18"/>
      <c r="B479" s="18"/>
      <c r="C479" s="18"/>
      <c r="D479" s="18"/>
      <c r="E479" s="18"/>
      <c r="F479" s="18" t="n">
        <f aca="false">IF(B479&lt;&gt;"",1,0)</f>
        <v>0</v>
      </c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</row>
    <row r="480" customFormat="false" ht="12.75" hidden="false" customHeight="false" outlineLevel="0" collapsed="false">
      <c r="A480" s="18"/>
      <c r="B480" s="18"/>
      <c r="C480" s="18"/>
      <c r="D480" s="18"/>
      <c r="E480" s="18"/>
      <c r="F480" s="18" t="n">
        <f aca="false">IF(B480&lt;&gt;"",1,0)</f>
        <v>0</v>
      </c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</row>
    <row r="481" customFormat="false" ht="12.75" hidden="false" customHeight="false" outlineLevel="0" collapsed="false">
      <c r="A481" s="18"/>
      <c r="B481" s="18"/>
      <c r="C481" s="18"/>
      <c r="D481" s="18"/>
      <c r="E481" s="18"/>
      <c r="F481" s="18" t="n">
        <f aca="false">IF(B481&lt;&gt;"",1,0)</f>
        <v>0</v>
      </c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</row>
    <row r="482" customFormat="false" ht="12.75" hidden="false" customHeight="false" outlineLevel="0" collapsed="false">
      <c r="A482" s="18"/>
      <c r="B482" s="18"/>
      <c r="C482" s="18"/>
      <c r="D482" s="18"/>
      <c r="E482" s="18"/>
      <c r="F482" s="18" t="n">
        <f aca="false">IF(B482&lt;&gt;"",1,0)</f>
        <v>0</v>
      </c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</row>
    <row r="483" customFormat="false" ht="12.75" hidden="false" customHeight="false" outlineLevel="0" collapsed="false">
      <c r="A483" s="18"/>
      <c r="B483" s="18"/>
      <c r="C483" s="18"/>
      <c r="D483" s="18"/>
      <c r="E483" s="18"/>
      <c r="F483" s="18" t="n">
        <f aca="false">IF(B483&lt;&gt;"",1,0)</f>
        <v>0</v>
      </c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</row>
    <row r="484" customFormat="false" ht="12.75" hidden="false" customHeight="false" outlineLevel="0" collapsed="false">
      <c r="A484" s="18"/>
      <c r="B484" s="18"/>
      <c r="C484" s="18"/>
      <c r="D484" s="18"/>
      <c r="E484" s="18"/>
      <c r="F484" s="18" t="n">
        <f aca="false">IF(B484&lt;&gt;"",1,0)</f>
        <v>0</v>
      </c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</row>
    <row r="485" customFormat="false" ht="12.75" hidden="false" customHeight="false" outlineLevel="0" collapsed="false">
      <c r="A485" s="18"/>
      <c r="B485" s="18"/>
      <c r="C485" s="18"/>
      <c r="D485" s="18"/>
      <c r="E485" s="18"/>
      <c r="F485" s="18" t="n">
        <f aca="false">IF(B485&lt;&gt;"",1,0)</f>
        <v>0</v>
      </c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</row>
    <row r="486" customFormat="false" ht="12.75" hidden="false" customHeight="false" outlineLevel="0" collapsed="false">
      <c r="A486" s="18"/>
      <c r="B486" s="18"/>
      <c r="C486" s="18"/>
      <c r="D486" s="18"/>
      <c r="E486" s="18"/>
      <c r="F486" s="18" t="n">
        <f aca="false">IF(B486&lt;&gt;"",1,0)</f>
        <v>0</v>
      </c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</row>
    <row r="487" customFormat="false" ht="12.75" hidden="false" customHeight="false" outlineLevel="0" collapsed="false">
      <c r="A487" s="18"/>
      <c r="B487" s="18"/>
      <c r="C487" s="18"/>
      <c r="D487" s="18"/>
      <c r="E487" s="18"/>
      <c r="F487" s="18" t="n">
        <f aca="false">IF(B487&lt;&gt;"",1,0)</f>
        <v>0</v>
      </c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</row>
    <row r="488" customFormat="false" ht="12.75" hidden="false" customHeight="false" outlineLevel="0" collapsed="false">
      <c r="A488" s="18"/>
      <c r="B488" s="18"/>
      <c r="C488" s="18"/>
      <c r="D488" s="18"/>
      <c r="E488" s="18"/>
      <c r="F488" s="18" t="n">
        <f aca="false">IF(B488&lt;&gt;"",1,0)</f>
        <v>0</v>
      </c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</row>
    <row r="489" customFormat="false" ht="12.75" hidden="false" customHeight="false" outlineLevel="0" collapsed="false">
      <c r="A489" s="18"/>
      <c r="B489" s="18"/>
      <c r="C489" s="18"/>
      <c r="D489" s="18"/>
      <c r="E489" s="18"/>
      <c r="F489" s="18" t="n">
        <f aca="false">IF(B489&lt;&gt;"",1,0)</f>
        <v>0</v>
      </c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</row>
    <row r="490" customFormat="false" ht="12.75" hidden="false" customHeight="false" outlineLevel="0" collapsed="false">
      <c r="A490" s="18"/>
      <c r="B490" s="18"/>
      <c r="C490" s="18"/>
      <c r="D490" s="18"/>
      <c r="E490" s="18"/>
      <c r="F490" s="18" t="n">
        <f aca="false">IF(B490&lt;&gt;"",1,0)</f>
        <v>0</v>
      </c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</row>
    <row r="491" customFormat="false" ht="12.75" hidden="false" customHeight="false" outlineLevel="0" collapsed="false">
      <c r="A491" s="18"/>
      <c r="B491" s="18"/>
      <c r="C491" s="18"/>
      <c r="D491" s="18"/>
      <c r="E491" s="18"/>
      <c r="F491" s="18" t="n">
        <f aca="false">IF(B491&lt;&gt;"",1,0)</f>
        <v>0</v>
      </c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</row>
    <row r="492" customFormat="false" ht="12.75" hidden="false" customHeight="false" outlineLevel="0" collapsed="false">
      <c r="A492" s="18"/>
      <c r="B492" s="18"/>
      <c r="C492" s="18"/>
      <c r="D492" s="18"/>
      <c r="E492" s="18"/>
      <c r="F492" s="18" t="n">
        <f aca="false">IF(B492&lt;&gt;"",1,0)</f>
        <v>0</v>
      </c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</row>
    <row r="493" customFormat="false" ht="12.75" hidden="false" customHeight="false" outlineLevel="0" collapsed="false">
      <c r="A493" s="18"/>
      <c r="B493" s="18"/>
      <c r="C493" s="18"/>
      <c r="D493" s="18"/>
      <c r="E493" s="18"/>
      <c r="F493" s="18" t="n">
        <f aca="false">IF(B493&lt;&gt;"",1,0)</f>
        <v>0</v>
      </c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</row>
    <row r="494" customFormat="false" ht="12.75" hidden="false" customHeight="false" outlineLevel="0" collapsed="false">
      <c r="A494" s="18"/>
      <c r="B494" s="18"/>
      <c r="C494" s="18"/>
      <c r="D494" s="18"/>
      <c r="E494" s="18"/>
      <c r="F494" s="18" t="n">
        <f aca="false">IF(B494&lt;&gt;"",1,0)</f>
        <v>0</v>
      </c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</row>
    <row r="495" customFormat="false" ht="12.75" hidden="false" customHeight="false" outlineLevel="0" collapsed="false">
      <c r="A495" s="18"/>
      <c r="B495" s="18"/>
      <c r="C495" s="18"/>
      <c r="D495" s="18"/>
      <c r="E495" s="18"/>
      <c r="F495" s="18" t="n">
        <f aca="false">IF(B495&lt;&gt;"",1,0)</f>
        <v>0</v>
      </c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</row>
    <row r="496" customFormat="false" ht="12.75" hidden="false" customHeight="false" outlineLevel="0" collapsed="false">
      <c r="A496" s="18"/>
      <c r="B496" s="18"/>
      <c r="C496" s="18"/>
      <c r="D496" s="18"/>
      <c r="E496" s="18"/>
      <c r="F496" s="18" t="n">
        <f aca="false">IF(B496&lt;&gt;"",1,0)</f>
        <v>0</v>
      </c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</row>
    <row r="497" customFormat="false" ht="12.75" hidden="false" customHeight="false" outlineLevel="0" collapsed="false">
      <c r="A497" s="18"/>
      <c r="B497" s="18"/>
      <c r="C497" s="18"/>
      <c r="D497" s="18"/>
      <c r="E497" s="18"/>
      <c r="F497" s="18" t="n">
        <f aca="false">IF(B497&lt;&gt;"",1,0)</f>
        <v>0</v>
      </c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</row>
    <row r="498" customFormat="false" ht="12.75" hidden="false" customHeight="false" outlineLevel="0" collapsed="false">
      <c r="A498" s="18"/>
      <c r="B498" s="18"/>
      <c r="C498" s="18"/>
      <c r="D498" s="18"/>
      <c r="E498" s="18"/>
      <c r="F498" s="18" t="n">
        <f aca="false">IF(B498&lt;&gt;"",1,0)</f>
        <v>0</v>
      </c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</row>
    <row r="499" customFormat="false" ht="12.75" hidden="false" customHeight="false" outlineLevel="0" collapsed="false">
      <c r="A499" s="18"/>
      <c r="B499" s="18"/>
      <c r="C499" s="18"/>
      <c r="D499" s="18"/>
      <c r="E499" s="18"/>
      <c r="F499" s="18" t="n">
        <f aca="false">IF(B499&lt;&gt;"",1,0)</f>
        <v>0</v>
      </c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</row>
    <row r="500" customFormat="false" ht="12.75" hidden="false" customHeight="false" outlineLevel="0" collapsed="false">
      <c r="A500" s="18"/>
      <c r="B500" s="18"/>
      <c r="C500" s="18"/>
      <c r="D500" s="18"/>
      <c r="E500" s="18"/>
      <c r="F500" s="18" t="n">
        <f aca="false">IF(B500&lt;&gt;"",1,0)</f>
        <v>0</v>
      </c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</row>
    <row r="501" customFormat="false" ht="12.75" hidden="false" customHeight="false" outlineLevel="0" collapsed="false">
      <c r="A501" s="18"/>
      <c r="B501" s="18"/>
      <c r="C501" s="18"/>
      <c r="D501" s="18"/>
      <c r="E501" s="18"/>
      <c r="F501" s="18" t="n">
        <f aca="false">IF(B501&lt;&gt;"",1,0)</f>
        <v>0</v>
      </c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</row>
    <row r="502" customFormat="false" ht="12.75" hidden="false" customHeight="false" outlineLevel="0" collapsed="false">
      <c r="A502" s="18"/>
      <c r="B502" s="18"/>
      <c r="C502" s="18"/>
      <c r="D502" s="18"/>
      <c r="E502" s="18"/>
      <c r="F502" s="18" t="n">
        <f aca="false">IF(B502&lt;&gt;"",1,0)</f>
        <v>0</v>
      </c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</row>
    <row r="503" customFormat="false" ht="12.75" hidden="false" customHeight="false" outlineLevel="0" collapsed="false">
      <c r="A503" s="18"/>
      <c r="B503" s="18"/>
      <c r="C503" s="18"/>
      <c r="D503" s="18"/>
      <c r="E503" s="18"/>
      <c r="F503" s="18" t="n">
        <f aca="false">IF(B503&lt;&gt;"",1,0)</f>
        <v>0</v>
      </c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</row>
    <row r="504" customFormat="false" ht="12.75" hidden="false" customHeight="false" outlineLevel="0" collapsed="false">
      <c r="A504" s="18"/>
      <c r="B504" s="18"/>
      <c r="C504" s="18"/>
      <c r="D504" s="18"/>
      <c r="E504" s="18"/>
      <c r="F504" s="18" t="n">
        <f aca="false">IF(B504&lt;&gt;"",1,0)</f>
        <v>0</v>
      </c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</row>
    <row r="505" customFormat="false" ht="12.75" hidden="false" customHeight="false" outlineLevel="0" collapsed="false">
      <c r="A505" s="18"/>
      <c r="B505" s="18"/>
      <c r="C505" s="18"/>
      <c r="D505" s="18"/>
      <c r="E505" s="18"/>
      <c r="F505" s="18" t="n">
        <f aca="false">IF(B505&lt;&gt;"",1,0)</f>
        <v>0</v>
      </c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</row>
    <row r="506" customFormat="false" ht="12.75" hidden="false" customHeight="false" outlineLevel="0" collapsed="false">
      <c r="A506" s="18"/>
      <c r="B506" s="18"/>
      <c r="C506" s="18"/>
      <c r="D506" s="18"/>
      <c r="E506" s="18"/>
      <c r="F506" s="18" t="n">
        <f aca="false">IF(B506&lt;&gt;"",1,0)</f>
        <v>0</v>
      </c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</row>
    <row r="507" customFormat="false" ht="12.75" hidden="false" customHeight="false" outlineLevel="0" collapsed="false">
      <c r="A507" s="18"/>
      <c r="B507" s="18"/>
      <c r="C507" s="18"/>
      <c r="D507" s="18"/>
      <c r="E507" s="18"/>
      <c r="F507" s="18" t="n">
        <f aca="false">IF(B507&lt;&gt;"",1,0)</f>
        <v>0</v>
      </c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</row>
    <row r="508" customFormat="false" ht="12.75" hidden="false" customHeight="false" outlineLevel="0" collapsed="false">
      <c r="A508" s="18"/>
      <c r="B508" s="18"/>
      <c r="C508" s="18"/>
      <c r="D508" s="18"/>
      <c r="E508" s="18"/>
      <c r="F508" s="18" t="n">
        <f aca="false">IF(B508&lt;&gt;"",1,0)</f>
        <v>0</v>
      </c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</row>
    <row r="509" customFormat="false" ht="12.75" hidden="false" customHeight="false" outlineLevel="0" collapsed="false">
      <c r="A509" s="18"/>
      <c r="B509" s="18"/>
      <c r="C509" s="18"/>
      <c r="D509" s="18"/>
      <c r="E509" s="18"/>
      <c r="F509" s="18" t="n">
        <f aca="false">IF(B509&lt;&gt;"",1,0)</f>
        <v>0</v>
      </c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</row>
    <row r="510" customFormat="false" ht="12.75" hidden="false" customHeight="false" outlineLevel="0" collapsed="false">
      <c r="A510" s="18"/>
      <c r="B510" s="18"/>
      <c r="C510" s="18"/>
      <c r="D510" s="18"/>
      <c r="E510" s="18"/>
      <c r="F510" s="18" t="n">
        <f aca="false">IF(B510&lt;&gt;"",1,0)</f>
        <v>0</v>
      </c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</row>
    <row r="511" customFormat="false" ht="12.75" hidden="false" customHeight="false" outlineLevel="0" collapsed="false">
      <c r="A511" s="18"/>
      <c r="B511" s="18"/>
      <c r="C511" s="18"/>
      <c r="D511" s="18"/>
      <c r="E511" s="18"/>
      <c r="F511" s="18" t="n">
        <f aca="false">IF(B511&lt;&gt;"",1,0)</f>
        <v>0</v>
      </c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</row>
    <row r="512" customFormat="false" ht="12.75" hidden="false" customHeight="false" outlineLevel="0" collapsed="false">
      <c r="A512" s="18"/>
      <c r="B512" s="18"/>
      <c r="C512" s="18"/>
      <c r="D512" s="18"/>
      <c r="E512" s="18"/>
      <c r="F512" s="18" t="n">
        <f aca="false">IF(B512&lt;&gt;"",1,0)</f>
        <v>0</v>
      </c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</row>
    <row r="513" customFormat="false" ht="12.75" hidden="false" customHeight="false" outlineLevel="0" collapsed="false">
      <c r="A513" s="18"/>
      <c r="B513" s="18"/>
      <c r="C513" s="18"/>
      <c r="D513" s="18"/>
      <c r="E513" s="18"/>
      <c r="F513" s="18" t="n">
        <f aca="false">IF(B513&lt;&gt;"",1,0)</f>
        <v>0</v>
      </c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</row>
    <row r="514" customFormat="false" ht="12.75" hidden="false" customHeight="false" outlineLevel="0" collapsed="false">
      <c r="A514" s="18"/>
      <c r="B514" s="18"/>
      <c r="C514" s="18"/>
      <c r="D514" s="18"/>
      <c r="E514" s="18"/>
      <c r="F514" s="18" t="n">
        <f aca="false">IF(B514&lt;&gt;"",1,0)</f>
        <v>0</v>
      </c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</row>
    <row r="515" customFormat="false" ht="12.75" hidden="false" customHeight="false" outlineLevel="0" collapsed="false">
      <c r="A515" s="18"/>
      <c r="B515" s="18"/>
      <c r="C515" s="18"/>
      <c r="D515" s="18"/>
      <c r="E515" s="18"/>
      <c r="F515" s="18" t="n">
        <f aca="false">IF(B515&lt;&gt;"",1,0)</f>
        <v>0</v>
      </c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</row>
    <row r="516" customFormat="false" ht="12.75" hidden="false" customHeight="false" outlineLevel="0" collapsed="false">
      <c r="A516" s="18"/>
      <c r="B516" s="18"/>
      <c r="C516" s="18"/>
      <c r="D516" s="18"/>
      <c r="E516" s="18"/>
      <c r="F516" s="18" t="n">
        <f aca="false">IF(B516&lt;&gt;"",1,0)</f>
        <v>0</v>
      </c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</row>
    <row r="517" customFormat="false" ht="12.75" hidden="false" customHeight="false" outlineLevel="0" collapsed="false">
      <c r="A517" s="18"/>
      <c r="B517" s="18"/>
      <c r="C517" s="18"/>
      <c r="D517" s="18"/>
      <c r="E517" s="18"/>
      <c r="F517" s="18" t="n">
        <f aca="false">IF(B517&lt;&gt;"",1,0)</f>
        <v>0</v>
      </c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</row>
    <row r="518" customFormat="false" ht="12.75" hidden="false" customHeight="false" outlineLevel="0" collapsed="false">
      <c r="A518" s="18"/>
      <c r="B518" s="18"/>
      <c r="C518" s="18"/>
      <c r="D518" s="18"/>
      <c r="E518" s="18"/>
      <c r="F518" s="18" t="n">
        <f aca="false">IF(B518&lt;&gt;"",1,0)</f>
        <v>0</v>
      </c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</row>
    <row r="519" customFormat="false" ht="12.75" hidden="false" customHeight="false" outlineLevel="0" collapsed="false">
      <c r="A519" s="18"/>
      <c r="B519" s="18"/>
      <c r="C519" s="18"/>
      <c r="D519" s="18"/>
      <c r="E519" s="18"/>
      <c r="F519" s="18" t="n">
        <f aca="false">IF(B519&lt;&gt;"",1,0)</f>
        <v>0</v>
      </c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</row>
    <row r="520" customFormat="false" ht="12.75" hidden="false" customHeight="false" outlineLevel="0" collapsed="false">
      <c r="A520" s="18"/>
      <c r="B520" s="18"/>
      <c r="C520" s="18"/>
      <c r="D520" s="18"/>
      <c r="E520" s="18"/>
      <c r="F520" s="18" t="n">
        <f aca="false">IF(B520&lt;&gt;"",1,0)</f>
        <v>0</v>
      </c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</row>
    <row r="521" customFormat="false" ht="12.75" hidden="false" customHeight="false" outlineLevel="0" collapsed="false">
      <c r="A521" s="18"/>
      <c r="B521" s="18"/>
      <c r="C521" s="18"/>
      <c r="D521" s="18"/>
      <c r="E521" s="18"/>
      <c r="F521" s="18" t="n">
        <f aca="false">IF(B521&lt;&gt;"",1,0)</f>
        <v>0</v>
      </c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</row>
    <row r="522" customFormat="false" ht="12.75" hidden="false" customHeight="false" outlineLevel="0" collapsed="false">
      <c r="A522" s="18"/>
      <c r="B522" s="18"/>
      <c r="C522" s="18"/>
      <c r="D522" s="18"/>
      <c r="E522" s="18"/>
      <c r="F522" s="18" t="n">
        <f aca="false">IF(B522&lt;&gt;"",1,0)</f>
        <v>0</v>
      </c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</row>
    <row r="523" customFormat="false" ht="12.75" hidden="false" customHeight="false" outlineLevel="0" collapsed="false">
      <c r="A523" s="18"/>
      <c r="B523" s="18"/>
      <c r="C523" s="18"/>
      <c r="D523" s="18"/>
      <c r="E523" s="18"/>
      <c r="F523" s="18" t="n">
        <f aca="false">IF(B523&lt;&gt;"",1,0)</f>
        <v>0</v>
      </c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</row>
    <row r="524" customFormat="false" ht="12.75" hidden="false" customHeight="false" outlineLevel="0" collapsed="false">
      <c r="A524" s="18"/>
      <c r="B524" s="18"/>
      <c r="C524" s="18"/>
      <c r="D524" s="18"/>
      <c r="E524" s="18"/>
      <c r="F524" s="18" t="n">
        <f aca="false">IF(B524&lt;&gt;"",1,0)</f>
        <v>0</v>
      </c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</row>
    <row r="525" customFormat="false" ht="12.75" hidden="false" customHeight="false" outlineLevel="0" collapsed="false">
      <c r="A525" s="18"/>
      <c r="B525" s="18"/>
      <c r="C525" s="18"/>
      <c r="D525" s="18"/>
      <c r="E525" s="18"/>
      <c r="F525" s="18" t="n">
        <f aca="false">IF(B525&lt;&gt;"",1,0)</f>
        <v>0</v>
      </c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</row>
    <row r="526" customFormat="false" ht="12.75" hidden="false" customHeight="false" outlineLevel="0" collapsed="false">
      <c r="A526" s="18"/>
      <c r="B526" s="18"/>
      <c r="C526" s="18"/>
      <c r="D526" s="18"/>
      <c r="E526" s="18"/>
      <c r="F526" s="18" t="n">
        <f aca="false">IF(B526&lt;&gt;"",1,0)</f>
        <v>0</v>
      </c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</row>
    <row r="527" customFormat="false" ht="12.75" hidden="false" customHeight="false" outlineLevel="0" collapsed="false">
      <c r="A527" s="18"/>
      <c r="B527" s="18"/>
      <c r="C527" s="18"/>
      <c r="D527" s="18"/>
      <c r="E527" s="18"/>
      <c r="F527" s="18" t="n">
        <f aca="false">IF(B527&lt;&gt;"",1,0)</f>
        <v>0</v>
      </c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</row>
    <row r="528" customFormat="false" ht="12.75" hidden="false" customHeight="false" outlineLevel="0" collapsed="false">
      <c r="A528" s="18"/>
      <c r="B528" s="18"/>
      <c r="C528" s="18"/>
      <c r="D528" s="18"/>
      <c r="E528" s="18"/>
      <c r="F528" s="18" t="n">
        <f aca="false">IF(B528&lt;&gt;"",1,0)</f>
        <v>0</v>
      </c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</row>
    <row r="529" customFormat="false" ht="12.75" hidden="false" customHeight="false" outlineLevel="0" collapsed="false">
      <c r="A529" s="18"/>
      <c r="B529" s="18"/>
      <c r="C529" s="18"/>
      <c r="D529" s="18"/>
      <c r="E529" s="18"/>
      <c r="F529" s="18" t="n">
        <f aca="false">IF(B529&lt;&gt;"",1,0)</f>
        <v>0</v>
      </c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</row>
    <row r="530" customFormat="false" ht="12.75" hidden="false" customHeight="false" outlineLevel="0" collapsed="false">
      <c r="A530" s="18"/>
      <c r="B530" s="18"/>
      <c r="C530" s="18"/>
      <c r="D530" s="18"/>
      <c r="E530" s="18"/>
      <c r="F530" s="18" t="n">
        <f aca="false">IF(B530&lt;&gt;"",1,0)</f>
        <v>0</v>
      </c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</row>
    <row r="531" customFormat="false" ht="12.75" hidden="false" customHeight="false" outlineLevel="0" collapsed="false">
      <c r="A531" s="18"/>
      <c r="B531" s="18"/>
      <c r="C531" s="18"/>
      <c r="D531" s="18"/>
      <c r="E531" s="18"/>
      <c r="F531" s="18" t="n">
        <f aca="false">IF(B531&lt;&gt;"",1,0)</f>
        <v>0</v>
      </c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</row>
    <row r="532" customFormat="false" ht="12.75" hidden="false" customHeight="false" outlineLevel="0" collapsed="false">
      <c r="A532" s="18"/>
      <c r="B532" s="18"/>
      <c r="C532" s="18"/>
      <c r="D532" s="18"/>
      <c r="E532" s="18"/>
      <c r="F532" s="18" t="n">
        <f aca="false">IF(B532&lt;&gt;"",1,0)</f>
        <v>0</v>
      </c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</row>
    <row r="533" customFormat="false" ht="12.75" hidden="false" customHeight="false" outlineLevel="0" collapsed="false">
      <c r="A533" s="18"/>
      <c r="B533" s="18"/>
      <c r="C533" s="18"/>
      <c r="D533" s="18"/>
      <c r="E533" s="18"/>
      <c r="F533" s="18" t="n">
        <f aca="false">IF(B533&lt;&gt;"",1,0)</f>
        <v>0</v>
      </c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</row>
    <row r="534" customFormat="false" ht="12.75" hidden="false" customHeight="false" outlineLevel="0" collapsed="false">
      <c r="A534" s="18"/>
      <c r="B534" s="18"/>
      <c r="C534" s="18"/>
      <c r="D534" s="18"/>
      <c r="E534" s="18"/>
      <c r="F534" s="18" t="n">
        <f aca="false">IF(B534&lt;&gt;"",1,0)</f>
        <v>0</v>
      </c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</row>
    <row r="535" customFormat="false" ht="12.75" hidden="false" customHeight="false" outlineLevel="0" collapsed="false">
      <c r="A535" s="18"/>
      <c r="B535" s="18"/>
      <c r="C535" s="18"/>
      <c r="D535" s="18"/>
      <c r="E535" s="18"/>
      <c r="F535" s="18" t="n">
        <f aca="false">IF(B535&lt;&gt;"",1,0)</f>
        <v>0</v>
      </c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</row>
    <row r="536" customFormat="false" ht="12.75" hidden="false" customHeight="false" outlineLevel="0" collapsed="false">
      <c r="A536" s="18"/>
      <c r="B536" s="18"/>
      <c r="C536" s="18"/>
      <c r="D536" s="18"/>
      <c r="E536" s="18"/>
      <c r="F536" s="18" t="n">
        <f aca="false">IF(B536&lt;&gt;"",1,0)</f>
        <v>0</v>
      </c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</row>
    <row r="537" customFormat="false" ht="12.75" hidden="false" customHeight="false" outlineLevel="0" collapsed="false">
      <c r="A537" s="18"/>
      <c r="B537" s="18"/>
      <c r="C537" s="18"/>
      <c r="D537" s="18"/>
      <c r="E537" s="18"/>
      <c r="F537" s="18" t="n">
        <f aca="false">IF(B537&lt;&gt;"",1,0)</f>
        <v>0</v>
      </c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</row>
    <row r="538" customFormat="false" ht="12.75" hidden="false" customHeight="false" outlineLevel="0" collapsed="false">
      <c r="A538" s="18"/>
      <c r="B538" s="18"/>
      <c r="C538" s="18"/>
      <c r="D538" s="18"/>
      <c r="E538" s="18"/>
      <c r="F538" s="18" t="n">
        <f aca="false">IF(B538&lt;&gt;"",1,0)</f>
        <v>0</v>
      </c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</row>
    <row r="539" customFormat="false" ht="12.75" hidden="false" customHeight="false" outlineLevel="0" collapsed="false">
      <c r="A539" s="18"/>
      <c r="B539" s="18"/>
      <c r="C539" s="18"/>
      <c r="D539" s="18"/>
      <c r="E539" s="18"/>
      <c r="F539" s="18" t="n">
        <f aca="false">IF(B539&lt;&gt;"",1,0)</f>
        <v>0</v>
      </c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</row>
    <row r="540" customFormat="false" ht="12.75" hidden="false" customHeight="false" outlineLevel="0" collapsed="false">
      <c r="A540" s="18"/>
      <c r="B540" s="18"/>
      <c r="C540" s="18"/>
      <c r="D540" s="18"/>
      <c r="E540" s="18"/>
      <c r="F540" s="18" t="n">
        <f aca="false">IF(B540&lt;&gt;"",1,0)</f>
        <v>0</v>
      </c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</row>
    <row r="541" customFormat="false" ht="12.75" hidden="false" customHeight="false" outlineLevel="0" collapsed="false">
      <c r="A541" s="18"/>
      <c r="B541" s="18"/>
      <c r="C541" s="18"/>
      <c r="D541" s="18"/>
      <c r="E541" s="18"/>
      <c r="F541" s="18" t="n">
        <f aca="false">IF(B541&lt;&gt;"",1,0)</f>
        <v>0</v>
      </c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</row>
    <row r="542" customFormat="false" ht="12.75" hidden="false" customHeight="false" outlineLevel="0" collapsed="false">
      <c r="A542" s="18"/>
      <c r="B542" s="18"/>
      <c r="C542" s="18"/>
      <c r="D542" s="18"/>
      <c r="E542" s="18"/>
      <c r="F542" s="18" t="n">
        <f aca="false">IF(B542&lt;&gt;"",1,0)</f>
        <v>0</v>
      </c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</row>
    <row r="543" customFormat="false" ht="12.75" hidden="false" customHeight="false" outlineLevel="0" collapsed="false">
      <c r="A543" s="18"/>
      <c r="B543" s="18"/>
      <c r="C543" s="18"/>
      <c r="D543" s="18"/>
      <c r="E543" s="18"/>
      <c r="F543" s="18" t="n">
        <f aca="false">IF(B543&lt;&gt;"",1,0)</f>
        <v>0</v>
      </c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</row>
    <row r="544" customFormat="false" ht="12.75" hidden="false" customHeight="false" outlineLevel="0" collapsed="false">
      <c r="A544" s="18"/>
      <c r="B544" s="18"/>
      <c r="C544" s="18"/>
      <c r="D544" s="18"/>
      <c r="E544" s="18"/>
      <c r="F544" s="18" t="n">
        <f aca="false">IF(B544&lt;&gt;"",1,0)</f>
        <v>0</v>
      </c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</row>
    <row r="545" customFormat="false" ht="12.75" hidden="false" customHeight="false" outlineLevel="0" collapsed="false">
      <c r="A545" s="18"/>
      <c r="B545" s="18"/>
      <c r="C545" s="18"/>
      <c r="D545" s="18"/>
      <c r="E545" s="18"/>
      <c r="F545" s="18" t="n">
        <f aca="false">IF(B545&lt;&gt;"",1,0)</f>
        <v>0</v>
      </c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</row>
    <row r="546" customFormat="false" ht="12.75" hidden="false" customHeight="false" outlineLevel="0" collapsed="false">
      <c r="A546" s="18"/>
      <c r="B546" s="18"/>
      <c r="C546" s="18"/>
      <c r="D546" s="18"/>
      <c r="E546" s="18"/>
      <c r="F546" s="18" t="n">
        <f aca="false">IF(B546&lt;&gt;"",1,0)</f>
        <v>0</v>
      </c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</row>
    <row r="547" customFormat="false" ht="12.75" hidden="false" customHeight="false" outlineLevel="0" collapsed="false">
      <c r="A547" s="18"/>
      <c r="B547" s="18"/>
      <c r="C547" s="18"/>
      <c r="D547" s="18"/>
      <c r="E547" s="18"/>
      <c r="F547" s="18" t="n">
        <f aca="false">IF(B547&lt;&gt;"",1,0)</f>
        <v>0</v>
      </c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</row>
    <row r="548" customFormat="false" ht="12.75" hidden="false" customHeight="false" outlineLevel="0" collapsed="false">
      <c r="A548" s="18"/>
      <c r="B548" s="18"/>
      <c r="C548" s="18"/>
      <c r="D548" s="18"/>
      <c r="E548" s="18"/>
      <c r="F548" s="18" t="n">
        <f aca="false">IF(B548&lt;&gt;"",1,0)</f>
        <v>0</v>
      </c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</row>
    <row r="549" customFormat="false" ht="12.75" hidden="false" customHeight="false" outlineLevel="0" collapsed="false">
      <c r="A549" s="18"/>
      <c r="B549" s="18"/>
      <c r="C549" s="18"/>
      <c r="D549" s="18"/>
      <c r="E549" s="18"/>
      <c r="F549" s="18" t="n">
        <f aca="false">IF(B549&lt;&gt;"",1,0)</f>
        <v>0</v>
      </c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</row>
    <row r="550" customFormat="false" ht="12.75" hidden="false" customHeight="false" outlineLevel="0" collapsed="false">
      <c r="A550" s="18"/>
      <c r="B550" s="18"/>
      <c r="C550" s="18"/>
      <c r="D550" s="18"/>
      <c r="E550" s="18"/>
      <c r="F550" s="18" t="n">
        <f aca="false">IF(B550&lt;&gt;"",1,0)</f>
        <v>0</v>
      </c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</row>
    <row r="551" customFormat="false" ht="12.75" hidden="false" customHeight="false" outlineLevel="0" collapsed="false">
      <c r="A551" s="18"/>
      <c r="B551" s="18"/>
      <c r="C551" s="18"/>
      <c r="D551" s="18"/>
      <c r="E551" s="18"/>
      <c r="F551" s="18" t="n">
        <f aca="false">IF(B551&lt;&gt;"",1,0)</f>
        <v>0</v>
      </c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</row>
    <row r="552" customFormat="false" ht="12.75" hidden="false" customHeight="false" outlineLevel="0" collapsed="false">
      <c r="A552" s="18"/>
      <c r="B552" s="18"/>
      <c r="C552" s="18"/>
      <c r="D552" s="18"/>
      <c r="E552" s="18"/>
      <c r="F552" s="18" t="n">
        <f aca="false">IF(B552&lt;&gt;"",1,0)</f>
        <v>0</v>
      </c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</row>
    <row r="553" customFormat="false" ht="12.75" hidden="false" customHeight="false" outlineLevel="0" collapsed="false">
      <c r="A553" s="18"/>
      <c r="B553" s="18"/>
      <c r="C553" s="18"/>
      <c r="D553" s="18"/>
      <c r="E553" s="18"/>
      <c r="F553" s="18" t="n">
        <f aca="false">IF(B553&lt;&gt;"",1,0)</f>
        <v>0</v>
      </c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</row>
    <row r="554" customFormat="false" ht="12.75" hidden="false" customHeight="false" outlineLevel="0" collapsed="false">
      <c r="A554" s="18"/>
      <c r="B554" s="18"/>
      <c r="C554" s="18"/>
      <c r="D554" s="18"/>
      <c r="E554" s="18"/>
      <c r="F554" s="18" t="n">
        <f aca="false">IF(B554&lt;&gt;"",1,0)</f>
        <v>0</v>
      </c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</row>
    <row r="555" customFormat="false" ht="12.75" hidden="false" customHeight="false" outlineLevel="0" collapsed="false">
      <c r="A555" s="18"/>
      <c r="B555" s="18"/>
      <c r="C555" s="18"/>
      <c r="D555" s="18"/>
      <c r="E555" s="18"/>
      <c r="F555" s="18" t="n">
        <f aca="false">IF(B555&lt;&gt;"",1,0)</f>
        <v>0</v>
      </c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</row>
    <row r="556" customFormat="false" ht="12.75" hidden="false" customHeight="false" outlineLevel="0" collapsed="false">
      <c r="A556" s="18"/>
      <c r="B556" s="18"/>
      <c r="C556" s="18"/>
      <c r="D556" s="18"/>
      <c r="E556" s="18"/>
      <c r="F556" s="18" t="n">
        <f aca="false">IF(B556&lt;&gt;"",1,0)</f>
        <v>0</v>
      </c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</row>
    <row r="557" customFormat="false" ht="12.75" hidden="false" customHeight="false" outlineLevel="0" collapsed="false">
      <c r="A557" s="18"/>
      <c r="B557" s="18"/>
      <c r="C557" s="18"/>
      <c r="D557" s="18"/>
      <c r="E557" s="18"/>
      <c r="F557" s="18" t="n">
        <f aca="false">IF(B557&lt;&gt;"",1,0)</f>
        <v>0</v>
      </c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</row>
    <row r="558" customFormat="false" ht="12.75" hidden="false" customHeight="false" outlineLevel="0" collapsed="false">
      <c r="A558" s="18"/>
      <c r="B558" s="18"/>
      <c r="C558" s="18"/>
      <c r="D558" s="18"/>
      <c r="E558" s="18"/>
      <c r="F558" s="18" t="n">
        <f aca="false">IF(B558&lt;&gt;"",1,0)</f>
        <v>0</v>
      </c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</row>
    <row r="559" customFormat="false" ht="12.75" hidden="false" customHeight="false" outlineLevel="0" collapsed="false">
      <c r="A559" s="18"/>
      <c r="B559" s="18"/>
      <c r="C559" s="18"/>
      <c r="D559" s="18"/>
      <c r="E559" s="18"/>
      <c r="F559" s="18" t="n">
        <f aca="false">IF(B559&lt;&gt;"",1,0)</f>
        <v>0</v>
      </c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</row>
    <row r="560" customFormat="false" ht="12.75" hidden="false" customHeight="false" outlineLevel="0" collapsed="false">
      <c r="A560" s="18"/>
      <c r="B560" s="18"/>
      <c r="C560" s="18"/>
      <c r="D560" s="18"/>
      <c r="E560" s="18"/>
      <c r="F560" s="18" t="n">
        <f aca="false">IF(B560&lt;&gt;"",1,0)</f>
        <v>0</v>
      </c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</row>
    <row r="561" customFormat="false" ht="12.75" hidden="false" customHeight="false" outlineLevel="0" collapsed="false">
      <c r="A561" s="18"/>
      <c r="B561" s="18"/>
      <c r="C561" s="18"/>
      <c r="D561" s="18"/>
      <c r="E561" s="18"/>
      <c r="F561" s="18" t="n">
        <f aca="false">IF(B561&lt;&gt;"",1,0)</f>
        <v>0</v>
      </c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</row>
    <row r="562" customFormat="false" ht="12.75" hidden="false" customHeight="false" outlineLevel="0" collapsed="false">
      <c r="A562" s="18"/>
      <c r="B562" s="18"/>
      <c r="C562" s="18"/>
      <c r="D562" s="18"/>
      <c r="E562" s="18"/>
      <c r="F562" s="18" t="n">
        <f aca="false">IF(B562&lt;&gt;"",1,0)</f>
        <v>0</v>
      </c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</row>
    <row r="563" customFormat="false" ht="12.75" hidden="false" customHeight="false" outlineLevel="0" collapsed="false">
      <c r="A563" s="18"/>
      <c r="B563" s="18"/>
      <c r="C563" s="18"/>
      <c r="D563" s="18"/>
      <c r="E563" s="18"/>
      <c r="F563" s="18" t="n">
        <f aca="false">IF(B563&lt;&gt;"",1,0)</f>
        <v>0</v>
      </c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</row>
    <row r="564" customFormat="false" ht="12.75" hidden="false" customHeight="false" outlineLevel="0" collapsed="false">
      <c r="A564" s="18"/>
      <c r="B564" s="18"/>
      <c r="C564" s="18"/>
      <c r="D564" s="18"/>
      <c r="E564" s="18"/>
      <c r="F564" s="18" t="n">
        <f aca="false">IF(B564&lt;&gt;"",1,0)</f>
        <v>0</v>
      </c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</row>
    <row r="565" customFormat="false" ht="12.75" hidden="false" customHeight="false" outlineLevel="0" collapsed="false">
      <c r="A565" s="18"/>
      <c r="B565" s="18"/>
      <c r="C565" s="18"/>
      <c r="D565" s="18"/>
      <c r="E565" s="18"/>
      <c r="F565" s="18" t="n">
        <f aca="false">IF(B565&lt;&gt;"",1,0)</f>
        <v>0</v>
      </c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</row>
    <row r="566" customFormat="false" ht="12.75" hidden="false" customHeight="false" outlineLevel="0" collapsed="false">
      <c r="A566" s="18"/>
      <c r="B566" s="18"/>
      <c r="C566" s="18"/>
      <c r="D566" s="18"/>
      <c r="E566" s="18"/>
      <c r="F566" s="18" t="n">
        <f aca="false">IF(B566&lt;&gt;"",1,0)</f>
        <v>0</v>
      </c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</row>
    <row r="567" customFormat="false" ht="12.75" hidden="false" customHeight="false" outlineLevel="0" collapsed="false">
      <c r="A567" s="18"/>
      <c r="B567" s="18"/>
      <c r="C567" s="18"/>
      <c r="D567" s="18"/>
      <c r="E567" s="18"/>
      <c r="F567" s="18" t="n">
        <f aca="false">IF(B567&lt;&gt;"",1,0)</f>
        <v>0</v>
      </c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</row>
    <row r="568" customFormat="false" ht="12.75" hidden="false" customHeight="false" outlineLevel="0" collapsed="false">
      <c r="A568" s="18"/>
      <c r="B568" s="18"/>
      <c r="C568" s="18"/>
      <c r="D568" s="18"/>
      <c r="E568" s="18"/>
      <c r="F568" s="18" t="n">
        <f aca="false">IF(B568&lt;&gt;"",1,0)</f>
        <v>0</v>
      </c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</row>
    <row r="569" customFormat="false" ht="12.75" hidden="false" customHeight="false" outlineLevel="0" collapsed="false">
      <c r="A569" s="18"/>
      <c r="B569" s="18"/>
      <c r="C569" s="18"/>
      <c r="D569" s="18"/>
      <c r="E569" s="18"/>
      <c r="F569" s="18" t="n">
        <f aca="false">IF(B569&lt;&gt;"",1,0)</f>
        <v>0</v>
      </c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</row>
    <row r="570" customFormat="false" ht="12.75" hidden="false" customHeight="false" outlineLevel="0" collapsed="false">
      <c r="A570" s="18"/>
      <c r="B570" s="18"/>
      <c r="C570" s="18"/>
      <c r="D570" s="18"/>
      <c r="E570" s="18"/>
      <c r="F570" s="18" t="n">
        <f aca="false">IF(B570&lt;&gt;"",1,0)</f>
        <v>0</v>
      </c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</row>
    <row r="571" customFormat="false" ht="12.75" hidden="false" customHeight="false" outlineLevel="0" collapsed="false">
      <c r="A571" s="18"/>
      <c r="B571" s="18"/>
      <c r="C571" s="18"/>
      <c r="D571" s="18"/>
      <c r="E571" s="18"/>
      <c r="F571" s="18" t="n">
        <f aca="false">IF(B571&lt;&gt;"",1,0)</f>
        <v>0</v>
      </c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</row>
    <row r="572" customFormat="false" ht="12.75" hidden="false" customHeight="false" outlineLevel="0" collapsed="false">
      <c r="A572" s="18"/>
      <c r="B572" s="18"/>
      <c r="C572" s="18"/>
      <c r="D572" s="18"/>
      <c r="E572" s="18"/>
      <c r="F572" s="18" t="n">
        <f aca="false">IF(B572&lt;&gt;"",1,0)</f>
        <v>0</v>
      </c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</row>
    <row r="573" customFormat="false" ht="12.75" hidden="false" customHeight="false" outlineLevel="0" collapsed="false">
      <c r="A573" s="18"/>
      <c r="B573" s="18"/>
      <c r="C573" s="18"/>
      <c r="D573" s="18"/>
      <c r="E573" s="18"/>
      <c r="F573" s="18" t="n">
        <f aca="false">IF(B573&lt;&gt;"",1,0)</f>
        <v>0</v>
      </c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</row>
    <row r="574" customFormat="false" ht="12.75" hidden="false" customHeight="false" outlineLevel="0" collapsed="false">
      <c r="A574" s="18"/>
      <c r="B574" s="18"/>
      <c r="C574" s="18"/>
      <c r="D574" s="18"/>
      <c r="E574" s="18"/>
      <c r="F574" s="18" t="n">
        <f aca="false">IF(B574&lt;&gt;"",1,0)</f>
        <v>0</v>
      </c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</row>
    <row r="575" customFormat="false" ht="12.75" hidden="false" customHeight="false" outlineLevel="0" collapsed="false">
      <c r="A575" s="18"/>
      <c r="B575" s="18"/>
      <c r="C575" s="18"/>
      <c r="D575" s="18"/>
      <c r="E575" s="18"/>
      <c r="F575" s="18" t="n">
        <f aca="false">IF(B575&lt;&gt;"",1,0)</f>
        <v>0</v>
      </c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</row>
    <row r="576" customFormat="false" ht="12.75" hidden="false" customHeight="false" outlineLevel="0" collapsed="false">
      <c r="A576" s="18"/>
      <c r="B576" s="18"/>
      <c r="C576" s="18"/>
      <c r="D576" s="18"/>
      <c r="E576" s="18"/>
      <c r="F576" s="18" t="n">
        <f aca="false">IF(B576&lt;&gt;"",1,0)</f>
        <v>0</v>
      </c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</row>
    <row r="577" customFormat="false" ht="12.75" hidden="false" customHeight="false" outlineLevel="0" collapsed="false">
      <c r="A577" s="18"/>
      <c r="B577" s="18"/>
      <c r="C577" s="18"/>
      <c r="D577" s="18"/>
      <c r="E577" s="18"/>
      <c r="F577" s="18" t="n">
        <f aca="false">IF(B577&lt;&gt;"",1,0)</f>
        <v>0</v>
      </c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</row>
    <row r="578" customFormat="false" ht="12.75" hidden="false" customHeight="false" outlineLevel="0" collapsed="false">
      <c r="A578" s="18"/>
      <c r="B578" s="18"/>
      <c r="C578" s="18"/>
      <c r="D578" s="18"/>
      <c r="E578" s="18"/>
      <c r="F578" s="18" t="n">
        <f aca="false">IF(B578&lt;&gt;"",1,0)</f>
        <v>0</v>
      </c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</row>
    <row r="579" customFormat="false" ht="12.75" hidden="false" customHeight="false" outlineLevel="0" collapsed="false">
      <c r="A579" s="18"/>
      <c r="B579" s="18"/>
      <c r="C579" s="18"/>
      <c r="D579" s="18"/>
      <c r="E579" s="18"/>
      <c r="F579" s="18" t="n">
        <f aca="false">IF(B579&lt;&gt;"",1,0)</f>
        <v>0</v>
      </c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</row>
    <row r="580" customFormat="false" ht="12.75" hidden="false" customHeight="false" outlineLevel="0" collapsed="false">
      <c r="A580" s="18"/>
      <c r="B580" s="18"/>
      <c r="C580" s="18"/>
      <c r="D580" s="18"/>
      <c r="E580" s="18"/>
      <c r="F580" s="18" t="n">
        <f aca="false">IF(B580&lt;&gt;"",1,0)</f>
        <v>0</v>
      </c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</row>
    <row r="581" customFormat="false" ht="12.75" hidden="false" customHeight="false" outlineLevel="0" collapsed="false">
      <c r="A581" s="18"/>
      <c r="B581" s="18"/>
      <c r="C581" s="18"/>
      <c r="D581" s="18"/>
      <c r="E581" s="18"/>
      <c r="F581" s="18" t="n">
        <f aca="false">IF(B581&lt;&gt;"",1,0)</f>
        <v>0</v>
      </c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</row>
    <row r="582" customFormat="false" ht="12.75" hidden="false" customHeight="false" outlineLevel="0" collapsed="false">
      <c r="A582" s="18"/>
      <c r="B582" s="18"/>
      <c r="C582" s="18"/>
      <c r="D582" s="18"/>
      <c r="E582" s="18"/>
      <c r="F582" s="18" t="n">
        <f aca="false">IF(B582&lt;&gt;"",1,0)</f>
        <v>0</v>
      </c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</row>
    <row r="583" customFormat="false" ht="12.75" hidden="false" customHeight="false" outlineLevel="0" collapsed="false">
      <c r="A583" s="18"/>
      <c r="B583" s="18"/>
      <c r="C583" s="18"/>
      <c r="D583" s="18"/>
      <c r="E583" s="18"/>
      <c r="F583" s="18" t="n">
        <f aca="false">IF(B583&lt;&gt;"",1,0)</f>
        <v>0</v>
      </c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</row>
    <row r="584" customFormat="false" ht="12.75" hidden="false" customHeight="false" outlineLevel="0" collapsed="false">
      <c r="A584" s="18"/>
      <c r="B584" s="18"/>
      <c r="C584" s="18"/>
      <c r="D584" s="18"/>
      <c r="E584" s="18"/>
      <c r="F584" s="18" t="n">
        <f aca="false">IF(B584&lt;&gt;"",1,0)</f>
        <v>0</v>
      </c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</row>
    <row r="585" customFormat="false" ht="12.75" hidden="false" customHeight="false" outlineLevel="0" collapsed="false">
      <c r="A585" s="18"/>
      <c r="B585" s="18"/>
      <c r="C585" s="18"/>
      <c r="D585" s="18"/>
      <c r="E585" s="18"/>
      <c r="F585" s="18" t="n">
        <f aca="false">IF(B585&lt;&gt;"",1,0)</f>
        <v>0</v>
      </c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</row>
    <row r="586" customFormat="false" ht="12.75" hidden="false" customHeight="false" outlineLevel="0" collapsed="false">
      <c r="A586" s="18"/>
      <c r="B586" s="18"/>
      <c r="C586" s="18"/>
      <c r="D586" s="18"/>
      <c r="E586" s="18"/>
      <c r="F586" s="18" t="n">
        <f aca="false">IF(B586&lt;&gt;"",1,0)</f>
        <v>0</v>
      </c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</row>
    <row r="587" customFormat="false" ht="12.75" hidden="false" customHeight="false" outlineLevel="0" collapsed="false">
      <c r="A587" s="18"/>
      <c r="B587" s="18"/>
      <c r="C587" s="18"/>
      <c r="D587" s="18"/>
      <c r="E587" s="18"/>
      <c r="F587" s="18" t="n">
        <f aca="false">IF(B587&lt;&gt;"",1,0)</f>
        <v>0</v>
      </c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</row>
    <row r="588" customFormat="false" ht="12.75" hidden="false" customHeight="false" outlineLevel="0" collapsed="false">
      <c r="A588" s="18"/>
      <c r="B588" s="18"/>
      <c r="C588" s="18"/>
      <c r="D588" s="18"/>
      <c r="E588" s="18"/>
      <c r="F588" s="18" t="n">
        <f aca="false">IF(B588&lt;&gt;"",1,0)</f>
        <v>0</v>
      </c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</row>
    <row r="589" customFormat="false" ht="12.75" hidden="false" customHeight="false" outlineLevel="0" collapsed="false">
      <c r="A589" s="18"/>
      <c r="B589" s="18"/>
      <c r="C589" s="18"/>
      <c r="D589" s="18"/>
      <c r="E589" s="18"/>
      <c r="F589" s="18" t="n">
        <f aca="false">IF(B589&lt;&gt;"",1,0)</f>
        <v>0</v>
      </c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</row>
    <row r="590" customFormat="false" ht="12.75" hidden="false" customHeight="false" outlineLevel="0" collapsed="false">
      <c r="A590" s="18"/>
      <c r="B590" s="18"/>
      <c r="C590" s="18"/>
      <c r="D590" s="18"/>
      <c r="E590" s="18"/>
      <c r="F590" s="18" t="n">
        <f aca="false">IF(B590&lt;&gt;"",1,0)</f>
        <v>0</v>
      </c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</row>
    <row r="591" customFormat="false" ht="12.75" hidden="false" customHeight="false" outlineLevel="0" collapsed="false">
      <c r="A591" s="18"/>
      <c r="B591" s="18"/>
      <c r="C591" s="18"/>
      <c r="D591" s="18"/>
      <c r="E591" s="18"/>
      <c r="F591" s="18" t="n">
        <f aca="false">IF(B591&lt;&gt;"",1,0)</f>
        <v>0</v>
      </c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</row>
    <row r="592" customFormat="false" ht="12.75" hidden="false" customHeight="false" outlineLevel="0" collapsed="false">
      <c r="A592" s="18"/>
      <c r="B592" s="18"/>
      <c r="C592" s="18"/>
      <c r="D592" s="18"/>
      <c r="E592" s="18"/>
      <c r="F592" s="18" t="n">
        <f aca="false">IF(B592&lt;&gt;"",1,0)</f>
        <v>0</v>
      </c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</row>
    <row r="593" customFormat="false" ht="12.75" hidden="false" customHeight="false" outlineLevel="0" collapsed="false">
      <c r="A593" s="18"/>
      <c r="B593" s="18"/>
      <c r="C593" s="18"/>
      <c r="D593" s="18"/>
      <c r="E593" s="18"/>
      <c r="F593" s="18" t="n">
        <f aca="false">IF(B593&lt;&gt;"",1,0)</f>
        <v>0</v>
      </c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</row>
    <row r="594" customFormat="false" ht="12.75" hidden="false" customHeight="false" outlineLevel="0" collapsed="false">
      <c r="A594" s="18"/>
      <c r="B594" s="18"/>
      <c r="C594" s="18"/>
      <c r="D594" s="18"/>
      <c r="E594" s="18"/>
      <c r="F594" s="18" t="n">
        <f aca="false">IF(B594&lt;&gt;"",1,0)</f>
        <v>0</v>
      </c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</row>
    <row r="595" customFormat="false" ht="12.75" hidden="false" customHeight="false" outlineLevel="0" collapsed="false">
      <c r="A595" s="18"/>
      <c r="B595" s="18"/>
      <c r="C595" s="18"/>
      <c r="D595" s="18"/>
      <c r="E595" s="18"/>
      <c r="F595" s="18" t="n">
        <f aca="false">IF(B595&lt;&gt;"",1,0)</f>
        <v>0</v>
      </c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</row>
    <row r="596" customFormat="false" ht="12.75" hidden="false" customHeight="false" outlineLevel="0" collapsed="false">
      <c r="A596" s="18"/>
      <c r="B596" s="18"/>
      <c r="C596" s="18"/>
      <c r="D596" s="18"/>
      <c r="E596" s="18"/>
      <c r="F596" s="18" t="n">
        <f aca="false">IF(B596&lt;&gt;"",1,0)</f>
        <v>0</v>
      </c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</row>
    <row r="597" customFormat="false" ht="12.75" hidden="false" customHeight="false" outlineLevel="0" collapsed="false">
      <c r="A597" s="18"/>
      <c r="B597" s="18"/>
      <c r="C597" s="18"/>
      <c r="D597" s="18"/>
      <c r="E597" s="18"/>
      <c r="F597" s="18" t="n">
        <f aca="false">IF(B597&lt;&gt;"",1,0)</f>
        <v>0</v>
      </c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</row>
    <row r="598" customFormat="false" ht="12.75" hidden="false" customHeight="false" outlineLevel="0" collapsed="false">
      <c r="A598" s="18"/>
      <c r="B598" s="18"/>
      <c r="C598" s="18"/>
      <c r="D598" s="18"/>
      <c r="E598" s="18"/>
      <c r="F598" s="18" t="n">
        <f aca="false">IF(B598&lt;&gt;"",1,0)</f>
        <v>0</v>
      </c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</row>
    <row r="599" customFormat="false" ht="12.75" hidden="false" customHeight="false" outlineLevel="0" collapsed="false">
      <c r="A599" s="18"/>
      <c r="B599" s="18"/>
      <c r="C599" s="18"/>
      <c r="D599" s="18"/>
      <c r="E599" s="18"/>
      <c r="F599" s="18" t="n">
        <f aca="false">IF(B599&lt;&gt;"",1,0)</f>
        <v>0</v>
      </c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</row>
    <row r="600" customFormat="false" ht="12.75" hidden="false" customHeight="false" outlineLevel="0" collapsed="false">
      <c r="A600" s="18"/>
      <c r="B600" s="18"/>
      <c r="C600" s="18"/>
      <c r="D600" s="18"/>
      <c r="E600" s="18"/>
      <c r="F600" s="18" t="n">
        <f aca="false">IF(B600&lt;&gt;"",1,0)</f>
        <v>0</v>
      </c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</row>
    <row r="601" customFormat="false" ht="12.75" hidden="false" customHeight="false" outlineLevel="0" collapsed="false">
      <c r="A601" s="18"/>
      <c r="B601" s="18"/>
      <c r="C601" s="18"/>
      <c r="D601" s="18"/>
      <c r="E601" s="18"/>
      <c r="F601" s="18" t="n">
        <f aca="false">IF(B601&lt;&gt;"",1,0)</f>
        <v>0</v>
      </c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</row>
    <row r="602" customFormat="false" ht="12.75" hidden="false" customHeight="false" outlineLevel="0" collapsed="false">
      <c r="A602" s="18"/>
      <c r="B602" s="18"/>
      <c r="C602" s="18"/>
      <c r="D602" s="18"/>
      <c r="E602" s="18"/>
      <c r="F602" s="18" t="n">
        <f aca="false">IF(B602&lt;&gt;"",1,0)</f>
        <v>0</v>
      </c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</row>
    <row r="603" customFormat="false" ht="12.75" hidden="false" customHeight="false" outlineLevel="0" collapsed="false">
      <c r="A603" s="18"/>
      <c r="B603" s="18"/>
      <c r="C603" s="18"/>
      <c r="D603" s="18"/>
      <c r="E603" s="18"/>
      <c r="F603" s="18" t="n">
        <f aca="false">IF(B603&lt;&gt;"",1,0)</f>
        <v>0</v>
      </c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</row>
    <row r="604" customFormat="false" ht="12.75" hidden="false" customHeight="false" outlineLevel="0" collapsed="false">
      <c r="A604" s="18"/>
      <c r="B604" s="18"/>
      <c r="C604" s="18"/>
      <c r="D604" s="18"/>
      <c r="E604" s="18"/>
      <c r="F604" s="18" t="n">
        <f aca="false">IF(B604&lt;&gt;"",1,0)</f>
        <v>0</v>
      </c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</row>
    <row r="605" customFormat="false" ht="12.75" hidden="false" customHeight="false" outlineLevel="0" collapsed="false">
      <c r="A605" s="18"/>
      <c r="B605" s="18"/>
      <c r="C605" s="18"/>
      <c r="D605" s="18"/>
      <c r="E605" s="18"/>
      <c r="F605" s="18" t="n">
        <f aca="false">IF(B605&lt;&gt;"",1,0)</f>
        <v>0</v>
      </c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</row>
    <row r="606" customFormat="false" ht="12.75" hidden="false" customHeight="false" outlineLevel="0" collapsed="false">
      <c r="A606" s="18"/>
      <c r="B606" s="18"/>
      <c r="C606" s="18"/>
      <c r="D606" s="18"/>
      <c r="E606" s="18"/>
      <c r="F606" s="18" t="n">
        <f aca="false">IF(B606&lt;&gt;"",1,0)</f>
        <v>0</v>
      </c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</row>
    <row r="607" customFormat="false" ht="12.75" hidden="false" customHeight="false" outlineLevel="0" collapsed="false">
      <c r="A607" s="18"/>
      <c r="B607" s="18"/>
      <c r="C607" s="18"/>
      <c r="D607" s="18"/>
      <c r="E607" s="18"/>
      <c r="F607" s="18" t="n">
        <f aca="false">IF(B607&lt;&gt;"",1,0)</f>
        <v>0</v>
      </c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</row>
    <row r="608" customFormat="false" ht="12.75" hidden="false" customHeight="false" outlineLevel="0" collapsed="false">
      <c r="A608" s="18"/>
      <c r="B608" s="18"/>
      <c r="C608" s="18"/>
      <c r="D608" s="18"/>
      <c r="E608" s="18"/>
      <c r="F608" s="18" t="n">
        <f aca="false">IF(B608&lt;&gt;"",1,0)</f>
        <v>0</v>
      </c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</row>
    <row r="609" customFormat="false" ht="12.75" hidden="false" customHeight="false" outlineLevel="0" collapsed="false">
      <c r="A609" s="18"/>
      <c r="B609" s="18"/>
      <c r="C609" s="18"/>
      <c r="D609" s="18"/>
      <c r="E609" s="18"/>
      <c r="F609" s="18" t="n">
        <f aca="false">IF(B609&lt;&gt;"",1,0)</f>
        <v>0</v>
      </c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</row>
    <row r="610" customFormat="false" ht="12.75" hidden="false" customHeight="false" outlineLevel="0" collapsed="false">
      <c r="A610" s="18"/>
      <c r="B610" s="18"/>
      <c r="C610" s="18"/>
      <c r="D610" s="18"/>
      <c r="E610" s="18"/>
      <c r="F610" s="18" t="n">
        <f aca="false">IF(B610&lt;&gt;"",1,0)</f>
        <v>0</v>
      </c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</row>
    <row r="611" customFormat="false" ht="12.75" hidden="false" customHeight="false" outlineLevel="0" collapsed="false">
      <c r="A611" s="18"/>
      <c r="B611" s="18"/>
      <c r="C611" s="18"/>
      <c r="D611" s="18"/>
      <c r="E611" s="18"/>
      <c r="F611" s="18" t="n">
        <f aca="false">IF(B611&lt;&gt;"",1,0)</f>
        <v>0</v>
      </c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</row>
    <row r="612" customFormat="false" ht="12.75" hidden="false" customHeight="false" outlineLevel="0" collapsed="false">
      <c r="A612" s="18"/>
      <c r="B612" s="18"/>
      <c r="C612" s="18"/>
      <c r="D612" s="18"/>
      <c r="E612" s="18"/>
      <c r="F612" s="18" t="n">
        <f aca="false">IF(B612&lt;&gt;"",1,0)</f>
        <v>0</v>
      </c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</row>
    <row r="613" customFormat="false" ht="12.75" hidden="false" customHeight="false" outlineLevel="0" collapsed="false">
      <c r="A613" s="18"/>
      <c r="B613" s="18"/>
      <c r="C613" s="18"/>
      <c r="D613" s="18"/>
      <c r="E613" s="18"/>
      <c r="F613" s="18" t="n">
        <f aca="false">IF(B613&lt;&gt;"",1,0)</f>
        <v>0</v>
      </c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</row>
    <row r="614" customFormat="false" ht="12.75" hidden="false" customHeight="false" outlineLevel="0" collapsed="false">
      <c r="A614" s="18"/>
      <c r="B614" s="18"/>
      <c r="C614" s="18"/>
      <c r="D614" s="18"/>
      <c r="E614" s="18"/>
      <c r="F614" s="18" t="n">
        <f aca="false">IF(B614&lt;&gt;"",1,0)</f>
        <v>0</v>
      </c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</row>
    <row r="615" customFormat="false" ht="12.75" hidden="false" customHeight="false" outlineLevel="0" collapsed="false">
      <c r="A615" s="18"/>
      <c r="B615" s="18"/>
      <c r="C615" s="18"/>
      <c r="D615" s="18"/>
      <c r="E615" s="18"/>
      <c r="F615" s="18" t="n">
        <f aca="false">IF(B615&lt;&gt;"",1,0)</f>
        <v>0</v>
      </c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</row>
    <row r="616" customFormat="false" ht="12.75" hidden="false" customHeight="false" outlineLevel="0" collapsed="false">
      <c r="A616" s="18"/>
      <c r="B616" s="18"/>
      <c r="C616" s="18"/>
      <c r="D616" s="18"/>
      <c r="E616" s="18"/>
      <c r="F616" s="18" t="n">
        <f aca="false">IF(B616&lt;&gt;"",1,0)</f>
        <v>0</v>
      </c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</row>
    <row r="617" customFormat="false" ht="12.75" hidden="false" customHeight="false" outlineLevel="0" collapsed="false">
      <c r="A617" s="18"/>
      <c r="B617" s="18"/>
      <c r="C617" s="18"/>
      <c r="D617" s="18"/>
      <c r="E617" s="18"/>
      <c r="F617" s="18" t="n">
        <f aca="false">IF(B617&lt;&gt;"",1,0)</f>
        <v>0</v>
      </c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</row>
    <row r="618" customFormat="false" ht="12.75" hidden="false" customHeight="false" outlineLevel="0" collapsed="false">
      <c r="A618" s="18"/>
      <c r="B618" s="18"/>
      <c r="C618" s="18"/>
      <c r="D618" s="18"/>
      <c r="E618" s="18"/>
      <c r="F618" s="18" t="n">
        <f aca="false">IF(B618&lt;&gt;"",1,0)</f>
        <v>0</v>
      </c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</row>
    <row r="619" customFormat="false" ht="12.75" hidden="false" customHeight="false" outlineLevel="0" collapsed="false">
      <c r="A619" s="18"/>
      <c r="B619" s="18"/>
      <c r="C619" s="18"/>
      <c r="D619" s="18"/>
      <c r="E619" s="18"/>
      <c r="F619" s="18" t="n">
        <f aca="false">IF(B619&lt;&gt;"",1,0)</f>
        <v>0</v>
      </c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</row>
    <row r="620" customFormat="false" ht="12.75" hidden="false" customHeight="false" outlineLevel="0" collapsed="false">
      <c r="A620" s="18"/>
      <c r="B620" s="18"/>
      <c r="C620" s="18"/>
      <c r="D620" s="18"/>
      <c r="E620" s="18"/>
      <c r="F620" s="18" t="n">
        <f aca="false">IF(B620&lt;&gt;"",1,0)</f>
        <v>0</v>
      </c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</row>
    <row r="621" customFormat="false" ht="12.75" hidden="false" customHeight="false" outlineLevel="0" collapsed="false">
      <c r="A621" s="18"/>
      <c r="B621" s="18"/>
      <c r="C621" s="18"/>
      <c r="D621" s="18"/>
      <c r="E621" s="18"/>
      <c r="F621" s="18" t="n">
        <f aca="false">IF(B621&lt;&gt;"",1,0)</f>
        <v>0</v>
      </c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</row>
    <row r="622" customFormat="false" ht="12.75" hidden="false" customHeight="false" outlineLevel="0" collapsed="false">
      <c r="A622" s="18"/>
      <c r="B622" s="18"/>
      <c r="C622" s="18"/>
      <c r="D622" s="18"/>
      <c r="E622" s="18"/>
      <c r="F622" s="18" t="n">
        <f aca="false">IF(B622&lt;&gt;"",1,0)</f>
        <v>0</v>
      </c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</row>
    <row r="623" customFormat="false" ht="12.75" hidden="false" customHeight="false" outlineLevel="0" collapsed="false">
      <c r="A623" s="18"/>
      <c r="B623" s="18"/>
      <c r="C623" s="18"/>
      <c r="D623" s="18"/>
      <c r="E623" s="18"/>
      <c r="F623" s="18" t="n">
        <f aca="false">IF(B623&lt;&gt;"",1,0)</f>
        <v>0</v>
      </c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</row>
    <row r="624" customFormat="false" ht="12.75" hidden="false" customHeight="false" outlineLevel="0" collapsed="false">
      <c r="A624" s="18"/>
      <c r="B624" s="18"/>
      <c r="C624" s="18"/>
      <c r="D624" s="18"/>
      <c r="E624" s="18"/>
      <c r="F624" s="18" t="n">
        <f aca="false">IF(B624&lt;&gt;"",1,0)</f>
        <v>0</v>
      </c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</row>
    <row r="625" customFormat="false" ht="12.75" hidden="false" customHeight="false" outlineLevel="0" collapsed="false">
      <c r="A625" s="18"/>
      <c r="B625" s="18"/>
      <c r="C625" s="18"/>
      <c r="D625" s="18"/>
      <c r="E625" s="18"/>
      <c r="F625" s="18" t="n">
        <f aca="false">IF(B625&lt;&gt;"",1,0)</f>
        <v>0</v>
      </c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</row>
    <row r="626" customFormat="false" ht="12.75" hidden="false" customHeight="false" outlineLevel="0" collapsed="false">
      <c r="A626" s="18"/>
      <c r="B626" s="18"/>
      <c r="C626" s="18"/>
      <c r="D626" s="18"/>
      <c r="E626" s="18"/>
      <c r="F626" s="18" t="n">
        <f aca="false">IF(B626&lt;&gt;"",1,0)</f>
        <v>0</v>
      </c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</row>
    <row r="627" customFormat="false" ht="12.75" hidden="false" customHeight="false" outlineLevel="0" collapsed="false">
      <c r="A627" s="18"/>
      <c r="B627" s="18"/>
      <c r="C627" s="18"/>
      <c r="D627" s="18"/>
      <c r="E627" s="18"/>
      <c r="F627" s="18" t="n">
        <f aca="false">IF(B627&lt;&gt;"",1,0)</f>
        <v>0</v>
      </c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</row>
    <row r="628" customFormat="false" ht="12.75" hidden="false" customHeight="false" outlineLevel="0" collapsed="false">
      <c r="A628" s="18"/>
      <c r="B628" s="18"/>
      <c r="C628" s="18"/>
      <c r="D628" s="18"/>
      <c r="E628" s="18"/>
      <c r="F628" s="18" t="n">
        <f aca="false">IF(B628&lt;&gt;"",1,0)</f>
        <v>0</v>
      </c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</row>
    <row r="629" customFormat="false" ht="12.75" hidden="false" customHeight="false" outlineLevel="0" collapsed="false">
      <c r="A629" s="18"/>
      <c r="B629" s="18"/>
      <c r="C629" s="18"/>
      <c r="D629" s="18"/>
      <c r="E629" s="18"/>
      <c r="F629" s="18" t="n">
        <f aca="false">IF(B629&lt;&gt;"",1,0)</f>
        <v>0</v>
      </c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</row>
    <row r="630" customFormat="false" ht="12.75" hidden="false" customHeight="false" outlineLevel="0" collapsed="false">
      <c r="A630" s="18"/>
      <c r="B630" s="18"/>
      <c r="C630" s="18"/>
      <c r="D630" s="18"/>
      <c r="E630" s="18"/>
      <c r="F630" s="18" t="n">
        <f aca="false">IF(B630&lt;&gt;"",1,0)</f>
        <v>0</v>
      </c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</row>
    <row r="631" customFormat="false" ht="12.75" hidden="false" customHeight="false" outlineLevel="0" collapsed="false">
      <c r="A631" s="18"/>
      <c r="B631" s="18"/>
      <c r="C631" s="18"/>
      <c r="D631" s="18"/>
      <c r="E631" s="18"/>
      <c r="F631" s="18" t="n">
        <f aca="false">IF(B631&lt;&gt;"",1,0)</f>
        <v>0</v>
      </c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</row>
    <row r="632" customFormat="false" ht="12.75" hidden="false" customHeight="false" outlineLevel="0" collapsed="false">
      <c r="A632" s="18"/>
      <c r="B632" s="18"/>
      <c r="C632" s="18"/>
      <c r="D632" s="18"/>
      <c r="E632" s="18"/>
      <c r="F632" s="18" t="n">
        <f aca="false">IF(B632&lt;&gt;"",1,0)</f>
        <v>0</v>
      </c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</row>
    <row r="633" customFormat="false" ht="12.75" hidden="false" customHeight="false" outlineLevel="0" collapsed="false">
      <c r="A633" s="18"/>
      <c r="B633" s="18"/>
      <c r="C633" s="18"/>
      <c r="D633" s="18"/>
      <c r="E633" s="18"/>
      <c r="F633" s="18" t="n">
        <f aca="false">IF(B633&lt;&gt;"",1,0)</f>
        <v>0</v>
      </c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</row>
    <row r="634" customFormat="false" ht="12.75" hidden="false" customHeight="false" outlineLevel="0" collapsed="false">
      <c r="A634" s="18"/>
      <c r="B634" s="18"/>
      <c r="C634" s="18"/>
      <c r="D634" s="18"/>
      <c r="E634" s="18"/>
      <c r="F634" s="18" t="n">
        <f aca="false">IF(B634&lt;&gt;"",1,0)</f>
        <v>0</v>
      </c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</row>
    <row r="635" customFormat="false" ht="12.75" hidden="false" customHeight="false" outlineLevel="0" collapsed="false">
      <c r="A635" s="18"/>
      <c r="B635" s="18"/>
      <c r="C635" s="18"/>
      <c r="D635" s="18"/>
      <c r="E635" s="18"/>
      <c r="F635" s="18" t="n">
        <f aca="false">IF(B635&lt;&gt;"",1,0)</f>
        <v>0</v>
      </c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</row>
    <row r="636" customFormat="false" ht="12.75" hidden="false" customHeight="false" outlineLevel="0" collapsed="false">
      <c r="A636" s="18"/>
      <c r="B636" s="18"/>
      <c r="C636" s="18"/>
      <c r="D636" s="18"/>
      <c r="E636" s="18"/>
      <c r="F636" s="18" t="n">
        <f aca="false">IF(B636&lt;&gt;"",1,0)</f>
        <v>0</v>
      </c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</row>
    <row r="637" customFormat="false" ht="12.75" hidden="false" customHeight="false" outlineLevel="0" collapsed="false">
      <c r="A637" s="18"/>
      <c r="B637" s="18"/>
      <c r="C637" s="18"/>
      <c r="D637" s="18"/>
      <c r="E637" s="18"/>
      <c r="F637" s="18" t="n">
        <f aca="false">IF(B637&lt;&gt;"",1,0)</f>
        <v>0</v>
      </c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</row>
    <row r="638" customFormat="false" ht="12.75" hidden="false" customHeight="false" outlineLevel="0" collapsed="false">
      <c r="A638" s="18"/>
      <c r="B638" s="18"/>
      <c r="C638" s="18"/>
      <c r="D638" s="18"/>
      <c r="E638" s="18"/>
      <c r="F638" s="18" t="n">
        <f aca="false">IF(B638&lt;&gt;"",1,0)</f>
        <v>0</v>
      </c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</row>
    <row r="639" customFormat="false" ht="12.75" hidden="false" customHeight="false" outlineLevel="0" collapsed="false">
      <c r="A639" s="18"/>
      <c r="B639" s="18"/>
      <c r="C639" s="18"/>
      <c r="D639" s="18"/>
      <c r="E639" s="18"/>
      <c r="F639" s="18" t="n">
        <f aca="false">IF(B639&lt;&gt;"",1,0)</f>
        <v>0</v>
      </c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</row>
    <row r="640" customFormat="false" ht="12.75" hidden="false" customHeight="false" outlineLevel="0" collapsed="false">
      <c r="A640" s="18"/>
      <c r="B640" s="18"/>
      <c r="C640" s="18"/>
      <c r="D640" s="18"/>
      <c r="E640" s="18"/>
      <c r="F640" s="18" t="n">
        <f aca="false">IF(B640&lt;&gt;"",1,0)</f>
        <v>0</v>
      </c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</row>
    <row r="641" customFormat="false" ht="12.75" hidden="false" customHeight="false" outlineLevel="0" collapsed="false">
      <c r="A641" s="18"/>
      <c r="B641" s="18"/>
      <c r="C641" s="18"/>
      <c r="D641" s="18"/>
      <c r="E641" s="18"/>
      <c r="F641" s="18" t="n">
        <f aca="false">IF(B641&lt;&gt;"",1,0)</f>
        <v>0</v>
      </c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</row>
    <row r="642" customFormat="false" ht="12.75" hidden="false" customHeight="false" outlineLevel="0" collapsed="false">
      <c r="A642" s="18"/>
      <c r="B642" s="18"/>
      <c r="C642" s="18"/>
      <c r="D642" s="18"/>
      <c r="E642" s="18"/>
      <c r="F642" s="18" t="n">
        <f aca="false">IF(B642&lt;&gt;"",1,0)</f>
        <v>0</v>
      </c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</row>
    <row r="643" customFormat="false" ht="12.75" hidden="false" customHeight="false" outlineLevel="0" collapsed="false">
      <c r="A643" s="18"/>
      <c r="B643" s="18"/>
      <c r="C643" s="18"/>
      <c r="D643" s="18"/>
      <c r="E643" s="18"/>
      <c r="F643" s="18" t="n">
        <f aca="false">IF(B643&lt;&gt;"",1,0)</f>
        <v>0</v>
      </c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</row>
    <row r="644" customFormat="false" ht="12.75" hidden="false" customHeight="false" outlineLevel="0" collapsed="false">
      <c r="A644" s="18"/>
      <c r="B644" s="18"/>
      <c r="C644" s="18"/>
      <c r="D644" s="18"/>
      <c r="E644" s="18"/>
      <c r="F644" s="18" t="n">
        <f aca="false">IF(B644&lt;&gt;"",1,0)</f>
        <v>0</v>
      </c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</row>
    <row r="645" customFormat="false" ht="12.75" hidden="false" customHeight="false" outlineLevel="0" collapsed="false">
      <c r="A645" s="18"/>
      <c r="B645" s="18"/>
      <c r="C645" s="18"/>
      <c r="D645" s="18"/>
      <c r="E645" s="18"/>
      <c r="F645" s="18" t="n">
        <f aca="false">IF(B645&lt;&gt;"",1,0)</f>
        <v>0</v>
      </c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</row>
    <row r="646" customFormat="false" ht="12.75" hidden="false" customHeight="false" outlineLevel="0" collapsed="false">
      <c r="A646" s="18"/>
      <c r="B646" s="18"/>
      <c r="C646" s="18"/>
      <c r="D646" s="18"/>
      <c r="E646" s="18"/>
      <c r="F646" s="18" t="n">
        <f aca="false">IF(B646&lt;&gt;"",1,0)</f>
        <v>0</v>
      </c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</row>
    <row r="647" customFormat="false" ht="12.75" hidden="false" customHeight="false" outlineLevel="0" collapsed="false">
      <c r="A647" s="18"/>
      <c r="B647" s="18"/>
      <c r="C647" s="18"/>
      <c r="D647" s="18"/>
      <c r="E647" s="18"/>
      <c r="F647" s="18" t="n">
        <f aca="false">IF(B647&lt;&gt;"",1,0)</f>
        <v>0</v>
      </c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</row>
    <row r="648" customFormat="false" ht="12.75" hidden="false" customHeight="false" outlineLevel="0" collapsed="false">
      <c r="A648" s="18"/>
      <c r="B648" s="18"/>
      <c r="C648" s="18"/>
      <c r="D648" s="18"/>
      <c r="E648" s="18"/>
      <c r="F648" s="18" t="n">
        <f aca="false">IF(B648&lt;&gt;"",1,0)</f>
        <v>0</v>
      </c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</row>
    <row r="649" customFormat="false" ht="12.75" hidden="false" customHeight="false" outlineLevel="0" collapsed="false">
      <c r="A649" s="18"/>
      <c r="B649" s="18"/>
      <c r="C649" s="18"/>
      <c r="D649" s="18"/>
      <c r="E649" s="18"/>
      <c r="F649" s="18" t="n">
        <f aca="false">IF(B649&lt;&gt;"",1,0)</f>
        <v>0</v>
      </c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</row>
    <row r="650" customFormat="false" ht="12.75" hidden="false" customHeight="false" outlineLevel="0" collapsed="false">
      <c r="A650" s="18"/>
      <c r="B650" s="18"/>
      <c r="C650" s="18"/>
      <c r="D650" s="18"/>
      <c r="E650" s="18"/>
      <c r="F650" s="18" t="n">
        <f aca="false">IF(B650&lt;&gt;"",1,0)</f>
        <v>0</v>
      </c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</row>
    <row r="651" customFormat="false" ht="12.75" hidden="false" customHeight="false" outlineLevel="0" collapsed="false">
      <c r="A651" s="18"/>
      <c r="B651" s="18"/>
      <c r="C651" s="18"/>
      <c r="D651" s="18"/>
      <c r="E651" s="18"/>
      <c r="F651" s="18" t="n">
        <f aca="false">IF(B651&lt;&gt;"",1,0)</f>
        <v>0</v>
      </c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</row>
    <row r="652" customFormat="false" ht="12.75" hidden="false" customHeight="false" outlineLevel="0" collapsed="false">
      <c r="A652" s="18"/>
      <c r="B652" s="18"/>
      <c r="C652" s="18"/>
      <c r="D652" s="18"/>
      <c r="E652" s="18"/>
      <c r="F652" s="18" t="n">
        <f aca="false">IF(B652&lt;&gt;"",1,0)</f>
        <v>0</v>
      </c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</row>
    <row r="653" customFormat="false" ht="12.75" hidden="false" customHeight="false" outlineLevel="0" collapsed="false">
      <c r="A653" s="18"/>
      <c r="B653" s="18"/>
      <c r="C653" s="18"/>
      <c r="D653" s="18"/>
      <c r="E653" s="18"/>
      <c r="F653" s="18" t="n">
        <f aca="false">IF(B653&lt;&gt;"",1,0)</f>
        <v>0</v>
      </c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</row>
    <row r="654" customFormat="false" ht="12.75" hidden="false" customHeight="false" outlineLevel="0" collapsed="false">
      <c r="A654" s="18"/>
      <c r="B654" s="18"/>
      <c r="C654" s="18"/>
      <c r="D654" s="18"/>
      <c r="E654" s="18"/>
      <c r="F654" s="18" t="n">
        <f aca="false">IF(B654&lt;&gt;"",1,0)</f>
        <v>0</v>
      </c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</row>
    <row r="655" customFormat="false" ht="12.75" hidden="false" customHeight="false" outlineLevel="0" collapsed="false">
      <c r="A655" s="18"/>
      <c r="B655" s="18"/>
      <c r="C655" s="18"/>
      <c r="D655" s="18"/>
      <c r="E655" s="18"/>
      <c r="F655" s="18" t="n">
        <f aca="false">IF(B655&lt;&gt;"",1,0)</f>
        <v>0</v>
      </c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</row>
    <row r="656" customFormat="false" ht="12.75" hidden="false" customHeight="false" outlineLevel="0" collapsed="false">
      <c r="A656" s="18"/>
      <c r="B656" s="18"/>
      <c r="C656" s="18"/>
      <c r="D656" s="18"/>
      <c r="E656" s="18"/>
      <c r="F656" s="18" t="n">
        <f aca="false">IF(B656&lt;&gt;"",1,0)</f>
        <v>0</v>
      </c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</row>
    <row r="657" customFormat="false" ht="12.75" hidden="false" customHeight="false" outlineLevel="0" collapsed="false">
      <c r="A657" s="18"/>
      <c r="B657" s="18"/>
      <c r="C657" s="18"/>
      <c r="D657" s="18"/>
      <c r="E657" s="18"/>
      <c r="F657" s="18" t="n">
        <f aca="false">IF(B657&lt;&gt;"",1,0)</f>
        <v>0</v>
      </c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</row>
    <row r="658" customFormat="false" ht="12.75" hidden="false" customHeight="false" outlineLevel="0" collapsed="false">
      <c r="A658" s="18"/>
      <c r="B658" s="18"/>
      <c r="C658" s="18"/>
      <c r="D658" s="18"/>
      <c r="E658" s="18"/>
      <c r="F658" s="18" t="n">
        <f aca="false">IF(B658&lt;&gt;"",1,0)</f>
        <v>0</v>
      </c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</row>
    <row r="659" customFormat="false" ht="12.75" hidden="false" customHeight="false" outlineLevel="0" collapsed="false">
      <c r="A659" s="18"/>
      <c r="B659" s="18"/>
      <c r="C659" s="18"/>
      <c r="D659" s="18"/>
      <c r="E659" s="18"/>
      <c r="F659" s="18" t="n">
        <f aca="false">IF(B659&lt;&gt;"",1,0)</f>
        <v>0</v>
      </c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</row>
    <row r="660" customFormat="false" ht="12.75" hidden="false" customHeight="false" outlineLevel="0" collapsed="false">
      <c r="A660" s="18"/>
      <c r="B660" s="18"/>
      <c r="C660" s="18"/>
      <c r="D660" s="18"/>
      <c r="E660" s="18"/>
      <c r="F660" s="18" t="n">
        <f aca="false">IF(B660&lt;&gt;"",1,0)</f>
        <v>0</v>
      </c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</row>
    <row r="661" customFormat="false" ht="12.75" hidden="false" customHeight="false" outlineLevel="0" collapsed="false">
      <c r="A661" s="18"/>
      <c r="B661" s="18"/>
      <c r="C661" s="18"/>
      <c r="D661" s="18"/>
      <c r="E661" s="18"/>
      <c r="F661" s="18" t="n">
        <f aca="false">IF(B661&lt;&gt;"",1,0)</f>
        <v>0</v>
      </c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</row>
    <row r="662" customFormat="false" ht="12.75" hidden="false" customHeight="false" outlineLevel="0" collapsed="false">
      <c r="A662" s="18"/>
      <c r="B662" s="18"/>
      <c r="C662" s="18"/>
      <c r="D662" s="18"/>
      <c r="E662" s="18"/>
      <c r="F662" s="18" t="n">
        <f aca="false">IF(B662&lt;&gt;"",1,0)</f>
        <v>0</v>
      </c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</row>
    <row r="663" customFormat="false" ht="12.75" hidden="false" customHeight="false" outlineLevel="0" collapsed="false">
      <c r="A663" s="18"/>
      <c r="B663" s="18"/>
      <c r="C663" s="18"/>
      <c r="D663" s="18"/>
      <c r="E663" s="18"/>
      <c r="F663" s="18" t="n">
        <f aca="false">IF(B663&lt;&gt;"",1,0)</f>
        <v>0</v>
      </c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</row>
    <row r="664" customFormat="false" ht="12.75" hidden="false" customHeight="false" outlineLevel="0" collapsed="false">
      <c r="A664" s="18"/>
      <c r="B664" s="18"/>
      <c r="C664" s="18"/>
      <c r="D664" s="18"/>
      <c r="E664" s="18"/>
      <c r="F664" s="18" t="n">
        <f aca="false">IF(B664&lt;&gt;"",1,0)</f>
        <v>0</v>
      </c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</row>
    <row r="665" customFormat="false" ht="12.75" hidden="false" customHeight="false" outlineLevel="0" collapsed="false">
      <c r="A665" s="18"/>
      <c r="B665" s="18"/>
      <c r="C665" s="18"/>
      <c r="D665" s="18"/>
      <c r="E665" s="18"/>
      <c r="F665" s="18" t="n">
        <f aca="false">IF(B665&lt;&gt;"",1,0)</f>
        <v>0</v>
      </c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</row>
    <row r="666" customFormat="false" ht="12.75" hidden="false" customHeight="false" outlineLevel="0" collapsed="false">
      <c r="A666" s="18"/>
      <c r="B666" s="18"/>
      <c r="C666" s="18"/>
      <c r="D666" s="18"/>
      <c r="E666" s="18"/>
      <c r="F666" s="18" t="n">
        <f aca="false">IF(B666&lt;&gt;"",1,0)</f>
        <v>0</v>
      </c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</row>
    <row r="667" customFormat="false" ht="12.75" hidden="false" customHeight="false" outlineLevel="0" collapsed="false">
      <c r="A667" s="18"/>
      <c r="B667" s="18"/>
      <c r="C667" s="18"/>
      <c r="D667" s="18"/>
      <c r="E667" s="18"/>
      <c r="F667" s="18" t="n">
        <f aca="false">IF(B667&lt;&gt;"",1,0)</f>
        <v>0</v>
      </c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</row>
    <row r="668" customFormat="false" ht="12.75" hidden="false" customHeight="false" outlineLevel="0" collapsed="false">
      <c r="A668" s="18"/>
      <c r="B668" s="18"/>
      <c r="C668" s="18"/>
      <c r="D668" s="18"/>
      <c r="E668" s="18"/>
      <c r="F668" s="18" t="n">
        <f aca="false">IF(B668&lt;&gt;"",1,0)</f>
        <v>0</v>
      </c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</row>
    <row r="669" customFormat="false" ht="12.75" hidden="false" customHeight="false" outlineLevel="0" collapsed="false">
      <c r="A669" s="18"/>
      <c r="B669" s="18"/>
      <c r="C669" s="18"/>
      <c r="D669" s="18"/>
      <c r="E669" s="18"/>
      <c r="F669" s="18" t="n">
        <f aca="false">IF(B669&lt;&gt;"",1,0)</f>
        <v>0</v>
      </c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</row>
    <row r="670" customFormat="false" ht="12.75" hidden="false" customHeight="false" outlineLevel="0" collapsed="false">
      <c r="A670" s="18"/>
      <c r="B670" s="18"/>
      <c r="C670" s="18"/>
      <c r="D670" s="18"/>
      <c r="E670" s="18"/>
      <c r="F670" s="18" t="n">
        <f aca="false">IF(B670&lt;&gt;"",1,0)</f>
        <v>0</v>
      </c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</row>
    <row r="671" customFormat="false" ht="12.75" hidden="false" customHeight="false" outlineLevel="0" collapsed="false">
      <c r="A671" s="18"/>
      <c r="B671" s="18"/>
      <c r="C671" s="18"/>
      <c r="D671" s="18"/>
      <c r="E671" s="18"/>
      <c r="F671" s="18" t="n">
        <f aca="false">IF(B671&lt;&gt;"",1,0)</f>
        <v>0</v>
      </c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</row>
    <row r="672" customFormat="false" ht="12.75" hidden="false" customHeight="false" outlineLevel="0" collapsed="false">
      <c r="A672" s="18"/>
      <c r="B672" s="18"/>
      <c r="C672" s="18"/>
      <c r="D672" s="18"/>
      <c r="E672" s="18"/>
      <c r="F672" s="18" t="n">
        <f aca="false">IF(B672&lt;&gt;"",1,0)</f>
        <v>0</v>
      </c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</row>
    <row r="673" customFormat="false" ht="12.75" hidden="false" customHeight="false" outlineLevel="0" collapsed="false">
      <c r="A673" s="18"/>
      <c r="B673" s="18"/>
      <c r="C673" s="18"/>
      <c r="D673" s="18"/>
      <c r="E673" s="18"/>
      <c r="F673" s="18" t="n">
        <f aca="false">IF(B673&lt;&gt;"",1,0)</f>
        <v>0</v>
      </c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</row>
    <row r="674" customFormat="false" ht="12.75" hidden="false" customHeight="false" outlineLevel="0" collapsed="false">
      <c r="A674" s="18"/>
      <c r="B674" s="18"/>
      <c r="C674" s="18"/>
      <c r="D674" s="18"/>
      <c r="E674" s="18"/>
      <c r="F674" s="18" t="n">
        <f aca="false">IF(B674&lt;&gt;"",1,0)</f>
        <v>0</v>
      </c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</row>
    <row r="675" customFormat="false" ht="12.75" hidden="false" customHeight="false" outlineLevel="0" collapsed="false">
      <c r="A675" s="18"/>
      <c r="B675" s="18"/>
      <c r="C675" s="18"/>
      <c r="D675" s="18"/>
      <c r="E675" s="18"/>
      <c r="F675" s="18" t="n">
        <f aca="false">IF(B675&lt;&gt;"",1,0)</f>
        <v>0</v>
      </c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</row>
    <row r="676" customFormat="false" ht="12.75" hidden="false" customHeight="false" outlineLevel="0" collapsed="false">
      <c r="A676" s="18"/>
      <c r="B676" s="18"/>
      <c r="C676" s="18"/>
      <c r="D676" s="18"/>
      <c r="E676" s="18"/>
      <c r="F676" s="18" t="n">
        <f aca="false">IF(B676&lt;&gt;"",1,0)</f>
        <v>0</v>
      </c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</row>
    <row r="677" customFormat="false" ht="12.75" hidden="false" customHeight="false" outlineLevel="0" collapsed="false">
      <c r="A677" s="18"/>
      <c r="B677" s="18"/>
      <c r="C677" s="18"/>
      <c r="D677" s="18"/>
      <c r="E677" s="18"/>
      <c r="F677" s="18" t="n">
        <f aca="false">IF(B677&lt;&gt;"",1,0)</f>
        <v>0</v>
      </c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</row>
    <row r="678" customFormat="false" ht="12.75" hidden="false" customHeight="false" outlineLevel="0" collapsed="false">
      <c r="A678" s="18"/>
      <c r="B678" s="18"/>
      <c r="C678" s="18"/>
      <c r="D678" s="18"/>
      <c r="E678" s="18"/>
      <c r="F678" s="18" t="n">
        <f aca="false">IF(B678&lt;&gt;"",1,0)</f>
        <v>0</v>
      </c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</row>
    <row r="679" customFormat="false" ht="12.75" hidden="false" customHeight="false" outlineLevel="0" collapsed="false">
      <c r="A679" s="18"/>
      <c r="B679" s="18"/>
      <c r="C679" s="18"/>
      <c r="D679" s="18"/>
      <c r="E679" s="18"/>
      <c r="F679" s="18" t="n">
        <f aca="false">IF(B679&lt;&gt;"",1,0)</f>
        <v>0</v>
      </c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</row>
    <row r="680" customFormat="false" ht="12.75" hidden="false" customHeight="false" outlineLevel="0" collapsed="false">
      <c r="A680" s="18"/>
      <c r="B680" s="18"/>
      <c r="C680" s="18"/>
      <c r="D680" s="18"/>
      <c r="E680" s="18"/>
      <c r="F680" s="18" t="n">
        <f aca="false">IF(B680&lt;&gt;"",1,0)</f>
        <v>0</v>
      </c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</row>
    <row r="681" customFormat="false" ht="12.75" hidden="false" customHeight="false" outlineLevel="0" collapsed="false">
      <c r="A681" s="18"/>
      <c r="B681" s="18"/>
      <c r="C681" s="18"/>
      <c r="D681" s="18"/>
      <c r="E681" s="18"/>
      <c r="F681" s="18" t="n">
        <f aca="false">IF(B681&lt;&gt;"",1,0)</f>
        <v>0</v>
      </c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</row>
    <row r="682" customFormat="false" ht="12.75" hidden="false" customHeight="false" outlineLevel="0" collapsed="false">
      <c r="A682" s="18"/>
      <c r="B682" s="18"/>
      <c r="C682" s="18"/>
      <c r="D682" s="18"/>
      <c r="E682" s="18"/>
      <c r="F682" s="18" t="n">
        <f aca="false">IF(B682&lt;&gt;"",1,0)</f>
        <v>0</v>
      </c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</row>
    <row r="683" customFormat="false" ht="12.75" hidden="false" customHeight="false" outlineLevel="0" collapsed="false">
      <c r="A683" s="18"/>
      <c r="B683" s="18"/>
      <c r="C683" s="18"/>
      <c r="D683" s="18"/>
      <c r="E683" s="18"/>
      <c r="F683" s="18" t="n">
        <f aca="false">IF(B683&lt;&gt;"",1,0)</f>
        <v>0</v>
      </c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</row>
    <row r="684" customFormat="false" ht="12.75" hidden="false" customHeight="false" outlineLevel="0" collapsed="false">
      <c r="A684" s="18"/>
      <c r="B684" s="18"/>
      <c r="C684" s="18"/>
      <c r="D684" s="18"/>
      <c r="E684" s="18"/>
      <c r="F684" s="18" t="n">
        <f aca="false">IF(B684&lt;&gt;"",1,0)</f>
        <v>0</v>
      </c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</row>
    <row r="685" customFormat="false" ht="12.75" hidden="false" customHeight="false" outlineLevel="0" collapsed="false">
      <c r="A685" s="18"/>
      <c r="B685" s="18"/>
      <c r="C685" s="18"/>
      <c r="D685" s="18"/>
      <c r="E685" s="18"/>
      <c r="F685" s="18" t="n">
        <f aca="false">IF(B685&lt;&gt;"",1,0)</f>
        <v>0</v>
      </c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</row>
    <row r="686" customFormat="false" ht="12.75" hidden="false" customHeight="false" outlineLevel="0" collapsed="false">
      <c r="A686" s="18"/>
      <c r="B686" s="18"/>
      <c r="C686" s="18"/>
      <c r="D686" s="18"/>
      <c r="E686" s="18"/>
      <c r="F686" s="18" t="n">
        <f aca="false">IF(B686&lt;&gt;"",1,0)</f>
        <v>0</v>
      </c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</row>
    <row r="687" customFormat="false" ht="12.75" hidden="false" customHeight="false" outlineLevel="0" collapsed="false">
      <c r="A687" s="18"/>
      <c r="B687" s="18"/>
      <c r="C687" s="18"/>
      <c r="D687" s="18"/>
      <c r="E687" s="18"/>
      <c r="F687" s="18" t="n">
        <f aca="false">IF(B687&lt;&gt;"",1,0)</f>
        <v>0</v>
      </c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</row>
    <row r="688" customFormat="false" ht="12.75" hidden="false" customHeight="false" outlineLevel="0" collapsed="false">
      <c r="A688" s="18"/>
      <c r="B688" s="18"/>
      <c r="C688" s="18"/>
      <c r="D688" s="18"/>
      <c r="E688" s="18"/>
      <c r="F688" s="18" t="n">
        <f aca="false">IF(B688&lt;&gt;"",1,0)</f>
        <v>0</v>
      </c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</row>
    <row r="689" customFormat="false" ht="12.75" hidden="false" customHeight="false" outlineLevel="0" collapsed="false">
      <c r="A689" s="18"/>
      <c r="B689" s="18"/>
      <c r="C689" s="18"/>
      <c r="D689" s="18"/>
      <c r="E689" s="18"/>
      <c r="F689" s="18" t="n">
        <f aca="false">IF(B689&lt;&gt;"",1,0)</f>
        <v>0</v>
      </c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</row>
    <row r="690" customFormat="false" ht="12.75" hidden="false" customHeight="false" outlineLevel="0" collapsed="false">
      <c r="A690" s="18"/>
      <c r="B690" s="18"/>
      <c r="C690" s="18"/>
      <c r="D690" s="18"/>
      <c r="E690" s="18"/>
      <c r="F690" s="18" t="n">
        <f aca="false">IF(B690&lt;&gt;"",1,0)</f>
        <v>0</v>
      </c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</row>
    <row r="691" customFormat="false" ht="12.75" hidden="false" customHeight="false" outlineLevel="0" collapsed="false">
      <c r="A691" s="18"/>
      <c r="B691" s="18"/>
      <c r="C691" s="18"/>
      <c r="D691" s="18"/>
      <c r="E691" s="18"/>
      <c r="F691" s="18" t="n">
        <f aca="false">IF(B691&lt;&gt;"",1,0)</f>
        <v>0</v>
      </c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</row>
    <row r="692" customFormat="false" ht="12.75" hidden="false" customHeight="false" outlineLevel="0" collapsed="false">
      <c r="A692" s="18"/>
      <c r="B692" s="18"/>
      <c r="C692" s="18"/>
      <c r="D692" s="18"/>
      <c r="E692" s="18"/>
      <c r="F692" s="18" t="n">
        <f aca="false">IF(B692&lt;&gt;"",1,0)</f>
        <v>0</v>
      </c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</row>
    <row r="693" customFormat="false" ht="12.75" hidden="false" customHeight="false" outlineLevel="0" collapsed="false">
      <c r="A693" s="18"/>
      <c r="B693" s="18"/>
      <c r="C693" s="18"/>
      <c r="D693" s="18"/>
      <c r="E693" s="18"/>
      <c r="F693" s="18" t="n">
        <f aca="false">IF(B693&lt;&gt;"",1,0)</f>
        <v>0</v>
      </c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</row>
    <row r="694" customFormat="false" ht="12.75" hidden="false" customHeight="false" outlineLevel="0" collapsed="false">
      <c r="A694" s="18"/>
      <c r="B694" s="18"/>
      <c r="C694" s="18"/>
      <c r="D694" s="18"/>
      <c r="E694" s="18"/>
      <c r="F694" s="18" t="n">
        <f aca="false">IF(B694&lt;&gt;"",1,0)</f>
        <v>0</v>
      </c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</row>
    <row r="695" customFormat="false" ht="12.75" hidden="false" customHeight="false" outlineLevel="0" collapsed="false">
      <c r="A695" s="18"/>
      <c r="B695" s="18"/>
      <c r="C695" s="18"/>
      <c r="D695" s="18"/>
      <c r="E695" s="18"/>
      <c r="F695" s="18" t="n">
        <f aca="false">IF(B695&lt;&gt;"",1,0)</f>
        <v>0</v>
      </c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</row>
    <row r="696" customFormat="false" ht="12.75" hidden="false" customHeight="false" outlineLevel="0" collapsed="false">
      <c r="A696" s="18"/>
      <c r="B696" s="18"/>
      <c r="C696" s="18"/>
      <c r="D696" s="18"/>
      <c r="E696" s="18"/>
      <c r="F696" s="18" t="n">
        <f aca="false">IF(B696&lt;&gt;"",1,0)</f>
        <v>0</v>
      </c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</row>
    <row r="697" customFormat="false" ht="12.75" hidden="false" customHeight="false" outlineLevel="0" collapsed="false">
      <c r="A697" s="18"/>
      <c r="B697" s="18"/>
      <c r="C697" s="18"/>
      <c r="D697" s="18"/>
      <c r="E697" s="18"/>
      <c r="F697" s="18" t="n">
        <f aca="false">IF(B697&lt;&gt;"",1,0)</f>
        <v>0</v>
      </c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</row>
    <row r="698" customFormat="false" ht="12.75" hidden="false" customHeight="false" outlineLevel="0" collapsed="false">
      <c r="A698" s="18"/>
      <c r="B698" s="18"/>
      <c r="C698" s="18"/>
      <c r="D698" s="18"/>
      <c r="E698" s="18"/>
      <c r="F698" s="18" t="n">
        <f aca="false">IF(B698&lt;&gt;"",1,0)</f>
        <v>0</v>
      </c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</row>
    <row r="699" customFormat="false" ht="12.75" hidden="false" customHeight="false" outlineLevel="0" collapsed="false">
      <c r="A699" s="18"/>
      <c r="B699" s="18"/>
      <c r="C699" s="18"/>
      <c r="D699" s="18"/>
      <c r="E699" s="18"/>
      <c r="F699" s="18" t="n">
        <f aca="false">IF(B699&lt;&gt;"",1,0)</f>
        <v>0</v>
      </c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</row>
    <row r="700" customFormat="false" ht="12.75" hidden="false" customHeight="false" outlineLevel="0" collapsed="false">
      <c r="A700" s="18"/>
      <c r="B700" s="18"/>
      <c r="C700" s="18"/>
      <c r="D700" s="18"/>
      <c r="E700" s="18"/>
      <c r="F700" s="18" t="n">
        <f aca="false">IF(B700&lt;&gt;"",1,0)</f>
        <v>0</v>
      </c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</row>
    <row r="701" customFormat="false" ht="12.75" hidden="false" customHeight="false" outlineLevel="0" collapsed="false">
      <c r="A701" s="18"/>
      <c r="B701" s="18"/>
      <c r="C701" s="18"/>
      <c r="D701" s="18"/>
      <c r="E701" s="18"/>
      <c r="F701" s="18" t="n">
        <f aca="false">IF(B701&lt;&gt;"",1,0)</f>
        <v>0</v>
      </c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</row>
    <row r="702" customFormat="false" ht="12.75" hidden="false" customHeight="false" outlineLevel="0" collapsed="false">
      <c r="A702" s="18"/>
      <c r="B702" s="18"/>
      <c r="C702" s="18"/>
      <c r="D702" s="18"/>
      <c r="E702" s="18"/>
      <c r="F702" s="18" t="n">
        <f aca="false">IF(B702&lt;&gt;"",1,0)</f>
        <v>0</v>
      </c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</row>
    <row r="703" customFormat="false" ht="12.75" hidden="false" customHeight="false" outlineLevel="0" collapsed="false">
      <c r="A703" s="18"/>
      <c r="B703" s="18"/>
      <c r="C703" s="18"/>
      <c r="D703" s="18"/>
      <c r="E703" s="18"/>
      <c r="F703" s="18" t="n">
        <f aca="false">IF(B703&lt;&gt;"",1,0)</f>
        <v>0</v>
      </c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</row>
    <row r="704" customFormat="false" ht="12.75" hidden="false" customHeight="false" outlineLevel="0" collapsed="false">
      <c r="A704" s="18"/>
      <c r="B704" s="18"/>
      <c r="C704" s="18"/>
      <c r="D704" s="18"/>
      <c r="E704" s="18"/>
      <c r="F704" s="18" t="n">
        <f aca="false">IF(B704&lt;&gt;"",1,0)</f>
        <v>0</v>
      </c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</row>
    <row r="705" customFormat="false" ht="12.75" hidden="false" customHeight="false" outlineLevel="0" collapsed="false">
      <c r="A705" s="18"/>
      <c r="B705" s="18"/>
      <c r="C705" s="18"/>
      <c r="D705" s="18"/>
      <c r="E705" s="18"/>
      <c r="F705" s="18" t="n">
        <f aca="false">IF(B705&lt;&gt;"",1,0)</f>
        <v>0</v>
      </c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</row>
    <row r="706" customFormat="false" ht="12.75" hidden="false" customHeight="false" outlineLevel="0" collapsed="false">
      <c r="A706" s="18"/>
      <c r="B706" s="18"/>
      <c r="C706" s="18"/>
      <c r="D706" s="18"/>
      <c r="E706" s="18"/>
      <c r="F706" s="18" t="n">
        <f aca="false">IF(B706&lt;&gt;"",1,0)</f>
        <v>0</v>
      </c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</row>
    <row r="707" customFormat="false" ht="12.75" hidden="false" customHeight="false" outlineLevel="0" collapsed="false">
      <c r="A707" s="18"/>
      <c r="B707" s="18"/>
      <c r="C707" s="18"/>
      <c r="D707" s="18"/>
      <c r="E707" s="18"/>
      <c r="F707" s="18" t="n">
        <f aca="false">IF(B707&lt;&gt;"",1,0)</f>
        <v>0</v>
      </c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</row>
    <row r="708" customFormat="false" ht="12.75" hidden="false" customHeight="false" outlineLevel="0" collapsed="false">
      <c r="A708" s="18"/>
      <c r="B708" s="18"/>
      <c r="C708" s="18"/>
      <c r="D708" s="18"/>
      <c r="E708" s="18"/>
      <c r="F708" s="18" t="n">
        <f aca="false">IF(B708&lt;&gt;"",1,0)</f>
        <v>0</v>
      </c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</row>
    <row r="709" customFormat="false" ht="12.75" hidden="false" customHeight="false" outlineLevel="0" collapsed="false">
      <c r="A709" s="18"/>
      <c r="B709" s="18"/>
      <c r="C709" s="18"/>
      <c r="D709" s="18"/>
      <c r="E709" s="18"/>
      <c r="F709" s="18" t="n">
        <f aca="false">IF(B709&lt;&gt;"",1,0)</f>
        <v>0</v>
      </c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</row>
    <row r="710" customFormat="false" ht="12.75" hidden="false" customHeight="false" outlineLevel="0" collapsed="false">
      <c r="A710" s="18"/>
      <c r="B710" s="18"/>
      <c r="C710" s="18"/>
      <c r="D710" s="18"/>
      <c r="E710" s="18"/>
      <c r="F710" s="18" t="n">
        <f aca="false">IF(B710&lt;&gt;"",1,0)</f>
        <v>0</v>
      </c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</row>
    <row r="711" customFormat="false" ht="12.75" hidden="false" customHeight="false" outlineLevel="0" collapsed="false">
      <c r="A711" s="18"/>
      <c r="B711" s="18"/>
      <c r="C711" s="18"/>
      <c r="D711" s="18"/>
      <c r="E711" s="18"/>
      <c r="F711" s="18" t="n">
        <f aca="false">IF(B711&lt;&gt;"",1,0)</f>
        <v>0</v>
      </c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</row>
    <row r="712" customFormat="false" ht="12.75" hidden="false" customHeight="false" outlineLevel="0" collapsed="false">
      <c r="A712" s="18"/>
      <c r="B712" s="18"/>
      <c r="C712" s="18"/>
      <c r="D712" s="18"/>
      <c r="E712" s="18"/>
      <c r="F712" s="18" t="n">
        <f aca="false">IF(B712&lt;&gt;"",1,0)</f>
        <v>0</v>
      </c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</row>
    <row r="713" customFormat="false" ht="12.75" hidden="false" customHeight="false" outlineLevel="0" collapsed="false">
      <c r="A713" s="18"/>
      <c r="B713" s="18"/>
      <c r="C713" s="18"/>
      <c r="D713" s="18"/>
      <c r="E713" s="18"/>
      <c r="F713" s="18" t="n">
        <f aca="false">IF(B713&lt;&gt;"",1,0)</f>
        <v>0</v>
      </c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</row>
    <row r="714" customFormat="false" ht="12.75" hidden="false" customHeight="false" outlineLevel="0" collapsed="false">
      <c r="A714" s="18"/>
      <c r="B714" s="18"/>
      <c r="C714" s="18"/>
      <c r="D714" s="18"/>
      <c r="E714" s="18"/>
      <c r="F714" s="18" t="n">
        <f aca="false">IF(B714&lt;&gt;"",1,0)</f>
        <v>0</v>
      </c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</row>
    <row r="715" customFormat="false" ht="12.75" hidden="false" customHeight="false" outlineLevel="0" collapsed="false">
      <c r="A715" s="18"/>
      <c r="B715" s="18"/>
      <c r="C715" s="18"/>
      <c r="D715" s="18"/>
      <c r="E715" s="18"/>
      <c r="F715" s="18" t="n">
        <f aca="false">IF(B715&lt;&gt;"",1,0)</f>
        <v>0</v>
      </c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</row>
    <row r="716" customFormat="false" ht="12.75" hidden="false" customHeight="false" outlineLevel="0" collapsed="false">
      <c r="A716" s="18"/>
      <c r="B716" s="18"/>
      <c r="C716" s="18"/>
      <c r="D716" s="18"/>
      <c r="E716" s="18"/>
      <c r="F716" s="18" t="n">
        <f aca="false">IF(B716&lt;&gt;"",1,0)</f>
        <v>0</v>
      </c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</row>
    <row r="717" customFormat="false" ht="12.75" hidden="false" customHeight="false" outlineLevel="0" collapsed="false">
      <c r="A717" s="18"/>
      <c r="B717" s="18"/>
      <c r="C717" s="18"/>
      <c r="D717" s="18"/>
      <c r="E717" s="18"/>
      <c r="F717" s="18" t="n">
        <f aca="false">IF(B717&lt;&gt;"",1,0)</f>
        <v>0</v>
      </c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</row>
    <row r="718" customFormat="false" ht="12.75" hidden="false" customHeight="false" outlineLevel="0" collapsed="false">
      <c r="A718" s="18"/>
      <c r="B718" s="18"/>
      <c r="C718" s="18"/>
      <c r="D718" s="18"/>
      <c r="E718" s="18"/>
      <c r="F718" s="18" t="n">
        <f aca="false">IF(B718&lt;&gt;"",1,0)</f>
        <v>0</v>
      </c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</row>
    <row r="719" customFormat="false" ht="12.75" hidden="false" customHeight="false" outlineLevel="0" collapsed="false">
      <c r="A719" s="18"/>
      <c r="B719" s="18"/>
      <c r="C719" s="18"/>
      <c r="D719" s="18"/>
      <c r="E719" s="18"/>
      <c r="F719" s="18" t="n">
        <f aca="false">IF(B719&lt;&gt;"",1,0)</f>
        <v>0</v>
      </c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</row>
    <row r="720" customFormat="false" ht="12.75" hidden="false" customHeight="false" outlineLevel="0" collapsed="false">
      <c r="A720" s="18"/>
      <c r="B720" s="18"/>
      <c r="C720" s="18"/>
      <c r="D720" s="18"/>
      <c r="E720" s="18"/>
      <c r="F720" s="18" t="n">
        <f aca="false">IF(B720&lt;&gt;"",1,0)</f>
        <v>0</v>
      </c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</row>
    <row r="721" customFormat="false" ht="12.75" hidden="false" customHeight="false" outlineLevel="0" collapsed="false">
      <c r="A721" s="18"/>
      <c r="B721" s="18"/>
      <c r="C721" s="18"/>
      <c r="D721" s="18"/>
      <c r="E721" s="18"/>
      <c r="F721" s="18" t="n">
        <f aca="false">IF(B721&lt;&gt;"",1,0)</f>
        <v>0</v>
      </c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</row>
    <row r="722" customFormat="false" ht="12.75" hidden="false" customHeight="false" outlineLevel="0" collapsed="false">
      <c r="A722" s="18"/>
      <c r="B722" s="18"/>
      <c r="C722" s="18"/>
      <c r="D722" s="18"/>
      <c r="E722" s="18"/>
      <c r="F722" s="18" t="n">
        <f aca="false">IF(B722&lt;&gt;"",1,0)</f>
        <v>0</v>
      </c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</row>
    <row r="723" customFormat="false" ht="12.75" hidden="false" customHeight="false" outlineLevel="0" collapsed="false">
      <c r="A723" s="18"/>
      <c r="B723" s="18"/>
      <c r="C723" s="18"/>
      <c r="D723" s="18"/>
      <c r="E723" s="18"/>
      <c r="F723" s="18" t="n">
        <f aca="false">IF(B723&lt;&gt;"",1,0)</f>
        <v>0</v>
      </c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</row>
    <row r="724" customFormat="false" ht="12.75" hidden="false" customHeight="false" outlineLevel="0" collapsed="false">
      <c r="A724" s="18"/>
      <c r="B724" s="18"/>
      <c r="C724" s="18"/>
      <c r="D724" s="18"/>
      <c r="E724" s="18"/>
      <c r="F724" s="18" t="n">
        <f aca="false">IF(B724&lt;&gt;"",1,0)</f>
        <v>0</v>
      </c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</row>
    <row r="725" customFormat="false" ht="12.75" hidden="false" customHeight="false" outlineLevel="0" collapsed="false">
      <c r="A725" s="18"/>
      <c r="B725" s="18"/>
      <c r="C725" s="18"/>
      <c r="D725" s="18"/>
      <c r="E725" s="18"/>
      <c r="F725" s="18" t="n">
        <f aca="false">IF(B725&lt;&gt;"",1,0)</f>
        <v>0</v>
      </c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</row>
    <row r="726" customFormat="false" ht="12.75" hidden="false" customHeight="false" outlineLevel="0" collapsed="false">
      <c r="A726" s="18"/>
      <c r="B726" s="18"/>
      <c r="C726" s="18"/>
      <c r="D726" s="18"/>
      <c r="E726" s="18"/>
      <c r="F726" s="18" t="n">
        <f aca="false">IF(B726&lt;&gt;"",1,0)</f>
        <v>0</v>
      </c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</row>
    <row r="727" customFormat="false" ht="12.75" hidden="false" customHeight="false" outlineLevel="0" collapsed="false">
      <c r="A727" s="18"/>
      <c r="B727" s="18"/>
      <c r="C727" s="18"/>
      <c r="D727" s="18"/>
      <c r="E727" s="18"/>
      <c r="F727" s="18" t="n">
        <f aca="false">IF(B727&lt;&gt;"",1,0)</f>
        <v>0</v>
      </c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</row>
    <row r="728" customFormat="false" ht="12.75" hidden="false" customHeight="false" outlineLevel="0" collapsed="false">
      <c r="A728" s="18"/>
      <c r="B728" s="18"/>
      <c r="C728" s="18"/>
      <c r="D728" s="18"/>
      <c r="E728" s="18"/>
      <c r="F728" s="18" t="n">
        <f aca="false">IF(B728&lt;&gt;"",1,0)</f>
        <v>0</v>
      </c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</row>
    <row r="729" customFormat="false" ht="12.75" hidden="false" customHeight="false" outlineLevel="0" collapsed="false">
      <c r="A729" s="18"/>
      <c r="B729" s="18"/>
      <c r="C729" s="18"/>
      <c r="D729" s="18"/>
      <c r="E729" s="18"/>
      <c r="F729" s="18" t="n">
        <f aca="false">IF(B729&lt;&gt;"",1,0)</f>
        <v>0</v>
      </c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</row>
    <row r="730" customFormat="false" ht="12.75" hidden="false" customHeight="false" outlineLevel="0" collapsed="false">
      <c r="A730" s="18"/>
      <c r="B730" s="18"/>
      <c r="C730" s="18"/>
      <c r="D730" s="18"/>
      <c r="E730" s="18"/>
      <c r="F730" s="18" t="n">
        <f aca="false">IF(B730&lt;&gt;"",1,0)</f>
        <v>0</v>
      </c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</row>
    <row r="731" customFormat="false" ht="12.75" hidden="false" customHeight="false" outlineLevel="0" collapsed="false">
      <c r="A731" s="18"/>
      <c r="B731" s="18"/>
      <c r="C731" s="18"/>
      <c r="D731" s="18"/>
      <c r="E731" s="18"/>
      <c r="F731" s="18" t="n">
        <f aca="false">IF(B731&lt;&gt;"",1,0)</f>
        <v>0</v>
      </c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</row>
    <row r="732" customFormat="false" ht="12.75" hidden="false" customHeight="false" outlineLevel="0" collapsed="false">
      <c r="A732" s="18"/>
      <c r="B732" s="18"/>
      <c r="C732" s="18"/>
      <c r="D732" s="18"/>
      <c r="E732" s="18"/>
      <c r="F732" s="18" t="n">
        <f aca="false">IF(B732&lt;&gt;"",1,0)</f>
        <v>0</v>
      </c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</row>
    <row r="733" customFormat="false" ht="12.75" hidden="false" customHeight="false" outlineLevel="0" collapsed="false">
      <c r="A733" s="18"/>
      <c r="B733" s="18"/>
      <c r="C733" s="18"/>
      <c r="D733" s="18"/>
      <c r="E733" s="18"/>
      <c r="F733" s="18" t="n">
        <f aca="false">IF(B733&lt;&gt;"",1,0)</f>
        <v>0</v>
      </c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</row>
    <row r="734" customFormat="false" ht="12.75" hidden="false" customHeight="false" outlineLevel="0" collapsed="false">
      <c r="A734" s="18"/>
      <c r="B734" s="18"/>
      <c r="C734" s="18"/>
      <c r="D734" s="18"/>
      <c r="E734" s="18"/>
      <c r="F734" s="18" t="n">
        <f aca="false">IF(B734&lt;&gt;"",1,0)</f>
        <v>0</v>
      </c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</row>
    <row r="735" customFormat="false" ht="12.75" hidden="false" customHeight="false" outlineLevel="0" collapsed="false">
      <c r="A735" s="18"/>
      <c r="B735" s="18"/>
      <c r="C735" s="18"/>
      <c r="D735" s="18"/>
      <c r="E735" s="18"/>
      <c r="F735" s="18" t="n">
        <f aca="false">IF(B735&lt;&gt;"",1,0)</f>
        <v>0</v>
      </c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</row>
    <row r="736" customFormat="false" ht="12.75" hidden="false" customHeight="false" outlineLevel="0" collapsed="false">
      <c r="A736" s="18"/>
      <c r="B736" s="18"/>
      <c r="C736" s="18"/>
      <c r="D736" s="18"/>
      <c r="E736" s="18"/>
      <c r="F736" s="18" t="n">
        <f aca="false">IF(B736&lt;&gt;"",1,0)</f>
        <v>0</v>
      </c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</row>
    <row r="737" customFormat="false" ht="12.75" hidden="false" customHeight="false" outlineLevel="0" collapsed="false">
      <c r="A737" s="18"/>
      <c r="B737" s="18"/>
      <c r="C737" s="18"/>
      <c r="D737" s="18"/>
      <c r="E737" s="18"/>
      <c r="F737" s="18" t="n">
        <f aca="false">IF(B737&lt;&gt;"",1,0)</f>
        <v>0</v>
      </c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</row>
    <row r="738" customFormat="false" ht="12.75" hidden="false" customHeight="false" outlineLevel="0" collapsed="false">
      <c r="A738" s="18"/>
      <c r="B738" s="18"/>
      <c r="C738" s="18"/>
      <c r="D738" s="18"/>
      <c r="E738" s="18"/>
      <c r="F738" s="18" t="n">
        <f aca="false">IF(B738&lt;&gt;"",1,0)</f>
        <v>0</v>
      </c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</row>
    <row r="739" customFormat="false" ht="12.75" hidden="false" customHeight="false" outlineLevel="0" collapsed="false">
      <c r="A739" s="18"/>
      <c r="B739" s="18"/>
      <c r="C739" s="18"/>
      <c r="D739" s="18"/>
      <c r="E739" s="18"/>
      <c r="F739" s="18" t="n">
        <f aca="false">IF(B739&lt;&gt;"",1,0)</f>
        <v>0</v>
      </c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</row>
    <row r="740" customFormat="false" ht="12.75" hidden="false" customHeight="false" outlineLevel="0" collapsed="false">
      <c r="A740" s="18"/>
      <c r="B740" s="18"/>
      <c r="C740" s="18"/>
      <c r="D740" s="18"/>
      <c r="E740" s="18"/>
      <c r="F740" s="18" t="n">
        <f aca="false">IF(B740&lt;&gt;"",1,0)</f>
        <v>0</v>
      </c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</row>
    <row r="741" customFormat="false" ht="12.75" hidden="false" customHeight="false" outlineLevel="0" collapsed="false">
      <c r="A741" s="18"/>
      <c r="B741" s="18"/>
      <c r="C741" s="18"/>
      <c r="D741" s="18"/>
      <c r="E741" s="18"/>
      <c r="F741" s="18" t="n">
        <f aca="false">IF(B741&lt;&gt;"",1,0)</f>
        <v>0</v>
      </c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</row>
    <row r="742" customFormat="false" ht="12.75" hidden="false" customHeight="false" outlineLevel="0" collapsed="false">
      <c r="A742" s="18"/>
      <c r="B742" s="18"/>
      <c r="C742" s="18"/>
      <c r="D742" s="18"/>
      <c r="E742" s="18"/>
      <c r="F742" s="18" t="n">
        <f aca="false">IF(B742&lt;&gt;"",1,0)</f>
        <v>0</v>
      </c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</row>
    <row r="743" customFormat="false" ht="12.75" hidden="false" customHeight="false" outlineLevel="0" collapsed="false">
      <c r="A743" s="18"/>
      <c r="B743" s="18"/>
      <c r="C743" s="18"/>
      <c r="D743" s="18"/>
      <c r="E743" s="18"/>
      <c r="F743" s="18" t="n">
        <f aca="false">IF(B743&lt;&gt;"",1,0)</f>
        <v>0</v>
      </c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</row>
    <row r="744" customFormat="false" ht="12.75" hidden="false" customHeight="false" outlineLevel="0" collapsed="false">
      <c r="A744" s="18"/>
      <c r="B744" s="18"/>
      <c r="C744" s="18"/>
      <c r="D744" s="18"/>
      <c r="E744" s="18"/>
      <c r="F744" s="18" t="n">
        <f aca="false">IF(B744&lt;&gt;"",1,0)</f>
        <v>0</v>
      </c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</row>
    <row r="745" customFormat="false" ht="12.75" hidden="false" customHeight="false" outlineLevel="0" collapsed="false">
      <c r="A745" s="18"/>
      <c r="B745" s="18"/>
      <c r="C745" s="18"/>
      <c r="D745" s="18"/>
      <c r="E745" s="18"/>
      <c r="F745" s="18" t="n">
        <f aca="false">IF(B745&lt;&gt;"",1,0)</f>
        <v>0</v>
      </c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</row>
    <row r="746" customFormat="false" ht="12.75" hidden="false" customHeight="false" outlineLevel="0" collapsed="false">
      <c r="A746" s="18"/>
      <c r="B746" s="18"/>
      <c r="C746" s="18"/>
      <c r="D746" s="18"/>
      <c r="E746" s="18"/>
      <c r="F746" s="18" t="n">
        <f aca="false">IF(B746&lt;&gt;"",1,0)</f>
        <v>0</v>
      </c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</row>
    <row r="747" customFormat="false" ht="12.75" hidden="false" customHeight="false" outlineLevel="0" collapsed="false">
      <c r="A747" s="18"/>
      <c r="B747" s="18"/>
      <c r="C747" s="18"/>
      <c r="D747" s="18"/>
      <c r="E747" s="18"/>
      <c r="F747" s="18" t="n">
        <f aca="false">IF(B747&lt;&gt;"",1,0)</f>
        <v>0</v>
      </c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</row>
    <row r="748" customFormat="false" ht="12.75" hidden="false" customHeight="false" outlineLevel="0" collapsed="false">
      <c r="A748" s="18"/>
      <c r="B748" s="18"/>
      <c r="C748" s="18"/>
      <c r="D748" s="18"/>
      <c r="E748" s="18"/>
      <c r="F748" s="18" t="n">
        <f aca="false">IF(B748&lt;&gt;"",1,0)</f>
        <v>0</v>
      </c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</row>
    <row r="749" customFormat="false" ht="12.75" hidden="false" customHeight="false" outlineLevel="0" collapsed="false">
      <c r="A749" s="18"/>
      <c r="B749" s="18"/>
      <c r="C749" s="18"/>
      <c r="D749" s="18"/>
      <c r="E749" s="18"/>
      <c r="F749" s="18" t="n">
        <f aca="false">IF(B749&lt;&gt;"",1,0)</f>
        <v>0</v>
      </c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</row>
    <row r="750" customFormat="false" ht="12.75" hidden="false" customHeight="false" outlineLevel="0" collapsed="false">
      <c r="A750" s="18"/>
      <c r="B750" s="18"/>
      <c r="C750" s="18"/>
      <c r="D750" s="18"/>
      <c r="E750" s="18"/>
      <c r="F750" s="18" t="n">
        <f aca="false">IF(B750&lt;&gt;"",1,0)</f>
        <v>0</v>
      </c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</row>
    <row r="751" customFormat="false" ht="12.75" hidden="false" customHeight="false" outlineLevel="0" collapsed="false">
      <c r="A751" s="18"/>
      <c r="B751" s="18"/>
      <c r="C751" s="18"/>
      <c r="D751" s="18"/>
      <c r="E751" s="18"/>
      <c r="F751" s="18" t="n">
        <f aca="false">IF(B751&lt;&gt;"",1,0)</f>
        <v>0</v>
      </c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</row>
    <row r="752" customFormat="false" ht="12.75" hidden="false" customHeight="false" outlineLevel="0" collapsed="false">
      <c r="A752" s="18"/>
      <c r="B752" s="18"/>
      <c r="C752" s="18"/>
      <c r="D752" s="18"/>
      <c r="E752" s="18"/>
      <c r="F752" s="18" t="n">
        <f aca="false">IF(B752&lt;&gt;"",1,0)</f>
        <v>0</v>
      </c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</row>
    <row r="753" customFormat="false" ht="12.75" hidden="false" customHeight="false" outlineLevel="0" collapsed="false">
      <c r="A753" s="18"/>
      <c r="B753" s="18"/>
      <c r="C753" s="18"/>
      <c r="D753" s="18"/>
      <c r="E753" s="18"/>
      <c r="F753" s="18" t="n">
        <f aca="false">IF(B753&lt;&gt;"",1,0)</f>
        <v>0</v>
      </c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</row>
    <row r="754" customFormat="false" ht="12.75" hidden="false" customHeight="false" outlineLevel="0" collapsed="false">
      <c r="A754" s="18"/>
      <c r="B754" s="18"/>
      <c r="C754" s="18"/>
      <c r="D754" s="18"/>
      <c r="E754" s="18"/>
      <c r="F754" s="18" t="n">
        <f aca="false">IF(B754&lt;&gt;"",1,0)</f>
        <v>0</v>
      </c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</row>
    <row r="755" customFormat="false" ht="12.75" hidden="false" customHeight="false" outlineLevel="0" collapsed="false">
      <c r="A755" s="18"/>
      <c r="B755" s="18"/>
      <c r="C755" s="18"/>
      <c r="D755" s="18"/>
      <c r="E755" s="18"/>
      <c r="F755" s="18" t="n">
        <f aca="false">IF(B755&lt;&gt;"",1,0)</f>
        <v>0</v>
      </c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</row>
    <row r="756" customFormat="false" ht="12.75" hidden="false" customHeight="false" outlineLevel="0" collapsed="false">
      <c r="A756" s="18"/>
      <c r="B756" s="18"/>
      <c r="C756" s="18"/>
      <c r="D756" s="18"/>
      <c r="E756" s="18"/>
      <c r="F756" s="18" t="n">
        <f aca="false">IF(B756&lt;&gt;"",1,0)</f>
        <v>0</v>
      </c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</row>
    <row r="757" customFormat="false" ht="12.75" hidden="false" customHeight="false" outlineLevel="0" collapsed="false">
      <c r="A757" s="18"/>
      <c r="B757" s="18"/>
      <c r="C757" s="18"/>
      <c r="D757" s="18"/>
      <c r="E757" s="18"/>
      <c r="F757" s="18" t="n">
        <f aca="false">IF(B757&lt;&gt;"",1,0)</f>
        <v>0</v>
      </c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</row>
    <row r="758" customFormat="false" ht="12.75" hidden="false" customHeight="false" outlineLevel="0" collapsed="false">
      <c r="A758" s="18"/>
      <c r="B758" s="18"/>
      <c r="C758" s="18"/>
      <c r="D758" s="18"/>
      <c r="E758" s="18"/>
      <c r="F758" s="18" t="n">
        <f aca="false">IF(B758&lt;&gt;"",1,0)</f>
        <v>0</v>
      </c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</row>
    <row r="759" customFormat="false" ht="12.75" hidden="false" customHeight="false" outlineLevel="0" collapsed="false">
      <c r="A759" s="18"/>
      <c r="B759" s="18"/>
      <c r="C759" s="18"/>
      <c r="D759" s="18"/>
      <c r="E759" s="18"/>
      <c r="F759" s="18" t="n">
        <f aca="false">IF(B759&lt;&gt;"",1,0)</f>
        <v>0</v>
      </c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</row>
    <row r="760" customFormat="false" ht="12.75" hidden="false" customHeight="false" outlineLevel="0" collapsed="false">
      <c r="A760" s="18"/>
      <c r="B760" s="18"/>
      <c r="C760" s="18"/>
      <c r="D760" s="18"/>
      <c r="E760" s="18"/>
      <c r="F760" s="18" t="n">
        <f aca="false">IF(B760&lt;&gt;"",1,0)</f>
        <v>0</v>
      </c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</row>
    <row r="761" customFormat="false" ht="12.75" hidden="false" customHeight="false" outlineLevel="0" collapsed="false">
      <c r="A761" s="18"/>
      <c r="B761" s="18"/>
      <c r="C761" s="18"/>
      <c r="D761" s="18"/>
      <c r="E761" s="18"/>
      <c r="F761" s="18" t="n">
        <f aca="false">IF(B761&lt;&gt;"",1,0)</f>
        <v>0</v>
      </c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</row>
    <row r="762" customFormat="false" ht="12.75" hidden="false" customHeight="false" outlineLevel="0" collapsed="false">
      <c r="A762" s="18"/>
      <c r="B762" s="18"/>
      <c r="C762" s="18"/>
      <c r="D762" s="18"/>
      <c r="E762" s="18"/>
      <c r="F762" s="18" t="n">
        <f aca="false">IF(B762&lt;&gt;"",1,0)</f>
        <v>0</v>
      </c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</row>
    <row r="763" customFormat="false" ht="12.75" hidden="false" customHeight="false" outlineLevel="0" collapsed="false">
      <c r="A763" s="18"/>
      <c r="B763" s="18"/>
      <c r="C763" s="18"/>
      <c r="D763" s="18"/>
      <c r="E763" s="18"/>
      <c r="F763" s="18" t="n">
        <f aca="false">IF(B763&lt;&gt;"",1,0)</f>
        <v>0</v>
      </c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</row>
    <row r="764" customFormat="false" ht="12.75" hidden="false" customHeight="false" outlineLevel="0" collapsed="false">
      <c r="A764" s="18"/>
      <c r="B764" s="18"/>
      <c r="C764" s="18"/>
      <c r="D764" s="18"/>
      <c r="E764" s="18"/>
      <c r="F764" s="18" t="n">
        <f aca="false">IF(B764&lt;&gt;"",1,0)</f>
        <v>0</v>
      </c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</row>
    <row r="765" customFormat="false" ht="12.75" hidden="false" customHeight="false" outlineLevel="0" collapsed="false">
      <c r="A765" s="18"/>
      <c r="B765" s="18"/>
      <c r="C765" s="18"/>
      <c r="D765" s="18"/>
      <c r="E765" s="18"/>
      <c r="F765" s="18" t="n">
        <f aca="false">IF(B765&lt;&gt;"",1,0)</f>
        <v>0</v>
      </c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</row>
    <row r="766" customFormat="false" ht="12.75" hidden="false" customHeight="false" outlineLevel="0" collapsed="false">
      <c r="A766" s="18"/>
      <c r="B766" s="18"/>
      <c r="C766" s="18"/>
      <c r="D766" s="18"/>
      <c r="E766" s="18"/>
      <c r="F766" s="18" t="n">
        <f aca="false">IF(B766&lt;&gt;"",1,0)</f>
        <v>0</v>
      </c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</row>
    <row r="767" customFormat="false" ht="12.75" hidden="false" customHeight="false" outlineLevel="0" collapsed="false">
      <c r="A767" s="18"/>
      <c r="B767" s="18"/>
      <c r="C767" s="18"/>
      <c r="D767" s="18"/>
      <c r="E767" s="18"/>
      <c r="F767" s="18" t="n">
        <f aca="false">IF(B767&lt;&gt;"",1,0)</f>
        <v>0</v>
      </c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</row>
    <row r="768" customFormat="false" ht="12.75" hidden="false" customHeight="false" outlineLevel="0" collapsed="false">
      <c r="A768" s="18"/>
      <c r="B768" s="18"/>
      <c r="C768" s="18"/>
      <c r="D768" s="18"/>
      <c r="E768" s="18"/>
      <c r="F768" s="18" t="n">
        <f aca="false">IF(B768&lt;&gt;"",1,0)</f>
        <v>0</v>
      </c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</row>
    <row r="769" customFormat="false" ht="12.75" hidden="false" customHeight="false" outlineLevel="0" collapsed="false">
      <c r="A769" s="18"/>
      <c r="B769" s="18"/>
      <c r="C769" s="18"/>
      <c r="D769" s="18"/>
      <c r="E769" s="18"/>
      <c r="F769" s="18" t="n">
        <f aca="false">IF(B769&lt;&gt;"",1,0)</f>
        <v>0</v>
      </c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</row>
    <row r="770" customFormat="false" ht="12.75" hidden="false" customHeight="false" outlineLevel="0" collapsed="false">
      <c r="A770" s="18"/>
      <c r="B770" s="18"/>
      <c r="C770" s="18"/>
      <c r="D770" s="18"/>
      <c r="E770" s="18"/>
      <c r="F770" s="18" t="n">
        <f aca="false">IF(B770&lt;&gt;"",1,0)</f>
        <v>0</v>
      </c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</row>
    <row r="771" customFormat="false" ht="12.75" hidden="false" customHeight="false" outlineLevel="0" collapsed="false">
      <c r="A771" s="18"/>
      <c r="B771" s="18"/>
      <c r="C771" s="18"/>
      <c r="D771" s="18"/>
      <c r="E771" s="18"/>
      <c r="F771" s="18" t="n">
        <f aca="false">IF(B771&lt;&gt;"",1,0)</f>
        <v>0</v>
      </c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</row>
    <row r="772" customFormat="false" ht="12.75" hidden="false" customHeight="false" outlineLevel="0" collapsed="false">
      <c r="A772" s="18"/>
      <c r="B772" s="18"/>
      <c r="C772" s="18"/>
      <c r="D772" s="18"/>
      <c r="E772" s="18"/>
      <c r="F772" s="18" t="n">
        <f aca="false">IF(B772&lt;&gt;"",1,0)</f>
        <v>0</v>
      </c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</row>
    <row r="773" customFormat="false" ht="12.75" hidden="false" customHeight="false" outlineLevel="0" collapsed="false">
      <c r="A773" s="18"/>
      <c r="B773" s="18"/>
      <c r="C773" s="18"/>
      <c r="D773" s="18"/>
      <c r="E773" s="18"/>
      <c r="F773" s="18" t="n">
        <f aca="false">IF(B773&lt;&gt;"",1,0)</f>
        <v>0</v>
      </c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</row>
    <row r="774" customFormat="false" ht="12.75" hidden="false" customHeight="false" outlineLevel="0" collapsed="false">
      <c r="A774" s="18"/>
      <c r="B774" s="18"/>
      <c r="C774" s="18"/>
      <c r="D774" s="18"/>
      <c r="E774" s="18"/>
      <c r="F774" s="18" t="n">
        <f aca="false">IF(B774&lt;&gt;"",1,0)</f>
        <v>0</v>
      </c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</row>
    <row r="775" customFormat="false" ht="12.75" hidden="false" customHeight="false" outlineLevel="0" collapsed="false">
      <c r="A775" s="18"/>
      <c r="B775" s="18"/>
      <c r="C775" s="18"/>
      <c r="D775" s="18"/>
      <c r="E775" s="18"/>
      <c r="F775" s="18" t="n">
        <f aca="false">IF(B775&lt;&gt;"",1,0)</f>
        <v>0</v>
      </c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</row>
    <row r="776" customFormat="false" ht="12.75" hidden="false" customHeight="false" outlineLevel="0" collapsed="false">
      <c r="A776" s="18"/>
      <c r="B776" s="18"/>
      <c r="C776" s="18"/>
      <c r="D776" s="18"/>
      <c r="E776" s="18"/>
      <c r="F776" s="18" t="n">
        <f aca="false">IF(B776&lt;&gt;"",1,0)</f>
        <v>0</v>
      </c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</row>
    <row r="777" customFormat="false" ht="12.75" hidden="false" customHeight="false" outlineLevel="0" collapsed="false">
      <c r="A777" s="18"/>
      <c r="B777" s="18"/>
      <c r="C777" s="18"/>
      <c r="D777" s="18"/>
      <c r="E777" s="18"/>
      <c r="F777" s="18" t="n">
        <f aca="false">IF(B777&lt;&gt;"",1,0)</f>
        <v>0</v>
      </c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</row>
    <row r="778" customFormat="false" ht="12.75" hidden="false" customHeight="false" outlineLevel="0" collapsed="false">
      <c r="A778" s="18"/>
      <c r="B778" s="18"/>
      <c r="C778" s="18"/>
      <c r="D778" s="18"/>
      <c r="E778" s="18"/>
      <c r="F778" s="18" t="n">
        <f aca="false">IF(B778&lt;&gt;"",1,0)</f>
        <v>0</v>
      </c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</row>
    <row r="779" customFormat="false" ht="12.75" hidden="false" customHeight="false" outlineLevel="0" collapsed="false">
      <c r="A779" s="18"/>
      <c r="B779" s="18"/>
      <c r="C779" s="18"/>
      <c r="D779" s="18"/>
      <c r="E779" s="18"/>
      <c r="F779" s="18" t="n">
        <f aca="false">IF(B779&lt;&gt;"",1,0)</f>
        <v>0</v>
      </c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</row>
    <row r="780" customFormat="false" ht="12.75" hidden="false" customHeight="false" outlineLevel="0" collapsed="false">
      <c r="A780" s="18"/>
      <c r="B780" s="18"/>
      <c r="C780" s="18"/>
      <c r="D780" s="18"/>
      <c r="E780" s="18"/>
      <c r="F780" s="18" t="n">
        <f aca="false">IF(B780&lt;&gt;"",1,0)</f>
        <v>0</v>
      </c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</row>
    <row r="781" customFormat="false" ht="12.75" hidden="false" customHeight="false" outlineLevel="0" collapsed="false">
      <c r="A781" s="18"/>
      <c r="B781" s="18"/>
      <c r="C781" s="18"/>
      <c r="D781" s="18"/>
      <c r="E781" s="18"/>
      <c r="F781" s="18" t="n">
        <f aca="false">IF(B781&lt;&gt;"",1,0)</f>
        <v>0</v>
      </c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</row>
    <row r="782" customFormat="false" ht="12.75" hidden="false" customHeight="false" outlineLevel="0" collapsed="false">
      <c r="A782" s="18"/>
      <c r="B782" s="18"/>
      <c r="C782" s="18"/>
      <c r="D782" s="18"/>
      <c r="E782" s="18"/>
      <c r="F782" s="18" t="n">
        <f aca="false">IF(B782&lt;&gt;"",1,0)</f>
        <v>0</v>
      </c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</row>
    <row r="783" customFormat="false" ht="12.75" hidden="false" customHeight="false" outlineLevel="0" collapsed="false">
      <c r="A783" s="18"/>
      <c r="B783" s="18"/>
      <c r="C783" s="18"/>
      <c r="D783" s="18"/>
      <c r="E783" s="18"/>
      <c r="F783" s="18" t="n">
        <f aca="false">IF(B783&lt;&gt;"",1,0)</f>
        <v>0</v>
      </c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</row>
    <row r="784" customFormat="false" ht="12.75" hidden="false" customHeight="false" outlineLevel="0" collapsed="false">
      <c r="A784" s="18"/>
      <c r="B784" s="18"/>
      <c r="C784" s="18"/>
      <c r="D784" s="18"/>
      <c r="E784" s="18"/>
      <c r="F784" s="18" t="n">
        <f aca="false">IF(B784&lt;&gt;"",1,0)</f>
        <v>0</v>
      </c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</row>
    <row r="785" customFormat="false" ht="12.75" hidden="false" customHeight="false" outlineLevel="0" collapsed="false">
      <c r="A785" s="18"/>
      <c r="B785" s="18"/>
      <c r="C785" s="18"/>
      <c r="D785" s="18"/>
      <c r="E785" s="18"/>
      <c r="F785" s="18" t="n">
        <f aca="false">IF(B785&lt;&gt;"",1,0)</f>
        <v>0</v>
      </c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</row>
    <row r="786" customFormat="false" ht="12.75" hidden="false" customHeight="false" outlineLevel="0" collapsed="false">
      <c r="A786" s="18"/>
      <c r="B786" s="18"/>
      <c r="C786" s="18"/>
      <c r="D786" s="18"/>
      <c r="E786" s="18"/>
      <c r="F786" s="18" t="n">
        <f aca="false">IF(B786&lt;&gt;"",1,0)</f>
        <v>0</v>
      </c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</row>
    <row r="787" customFormat="false" ht="12.75" hidden="false" customHeight="false" outlineLevel="0" collapsed="false">
      <c r="A787" s="18"/>
      <c r="B787" s="18"/>
      <c r="C787" s="18"/>
      <c r="D787" s="18"/>
      <c r="E787" s="18"/>
      <c r="F787" s="18" t="n">
        <f aca="false">IF(B787&lt;&gt;"",1,0)</f>
        <v>0</v>
      </c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</row>
    <row r="788" customFormat="false" ht="12.75" hidden="false" customHeight="false" outlineLevel="0" collapsed="false">
      <c r="A788" s="18"/>
      <c r="B788" s="18"/>
      <c r="C788" s="18"/>
      <c r="D788" s="18"/>
      <c r="E788" s="18"/>
      <c r="F788" s="18" t="n">
        <f aca="false">IF(B788&lt;&gt;"",1,0)</f>
        <v>0</v>
      </c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</row>
    <row r="789" customFormat="false" ht="12.75" hidden="false" customHeight="false" outlineLevel="0" collapsed="false">
      <c r="A789" s="18"/>
      <c r="B789" s="18"/>
      <c r="C789" s="18"/>
      <c r="D789" s="18"/>
      <c r="E789" s="18"/>
      <c r="F789" s="18" t="n">
        <f aca="false">IF(B789&lt;&gt;"",1,0)</f>
        <v>0</v>
      </c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</row>
    <row r="790" customFormat="false" ht="12.75" hidden="false" customHeight="false" outlineLevel="0" collapsed="false">
      <c r="A790" s="18"/>
      <c r="B790" s="18"/>
      <c r="C790" s="18"/>
      <c r="D790" s="18"/>
      <c r="E790" s="18"/>
      <c r="F790" s="18" t="n">
        <f aca="false">IF(B790&lt;&gt;"",1,0)</f>
        <v>0</v>
      </c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</row>
    <row r="791" customFormat="false" ht="12.75" hidden="false" customHeight="false" outlineLevel="0" collapsed="false">
      <c r="A791" s="18"/>
      <c r="B791" s="18"/>
      <c r="C791" s="18"/>
      <c r="D791" s="18"/>
      <c r="E791" s="18"/>
      <c r="F791" s="18" t="n">
        <f aca="false">IF(B791&lt;&gt;"",1,0)</f>
        <v>0</v>
      </c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</row>
    <row r="792" customFormat="false" ht="12.75" hidden="false" customHeight="false" outlineLevel="0" collapsed="false">
      <c r="A792" s="18"/>
      <c r="B792" s="18"/>
      <c r="C792" s="18"/>
      <c r="D792" s="18"/>
      <c r="E792" s="18"/>
      <c r="F792" s="18" t="n">
        <f aca="false">IF(B792&lt;&gt;"",1,0)</f>
        <v>0</v>
      </c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</row>
    <row r="793" customFormat="false" ht="12.75" hidden="false" customHeight="false" outlineLevel="0" collapsed="false">
      <c r="A793" s="18"/>
      <c r="B793" s="18"/>
      <c r="C793" s="18"/>
      <c r="D793" s="18"/>
      <c r="E793" s="18"/>
      <c r="F793" s="18" t="n">
        <f aca="false">IF(B793&lt;&gt;"",1,0)</f>
        <v>0</v>
      </c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</row>
    <row r="794" customFormat="false" ht="12.75" hidden="false" customHeight="false" outlineLevel="0" collapsed="false">
      <c r="A794" s="18"/>
      <c r="B794" s="18"/>
      <c r="C794" s="18"/>
      <c r="D794" s="18"/>
      <c r="E794" s="18"/>
      <c r="F794" s="18" t="n">
        <f aca="false">IF(B794&lt;&gt;"",1,0)</f>
        <v>0</v>
      </c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</row>
    <row r="795" customFormat="false" ht="12.75" hidden="false" customHeight="false" outlineLevel="0" collapsed="false">
      <c r="A795" s="18"/>
      <c r="B795" s="18"/>
      <c r="C795" s="18"/>
      <c r="D795" s="18"/>
      <c r="E795" s="18"/>
      <c r="F795" s="18" t="n">
        <f aca="false">IF(B795&lt;&gt;"",1,0)</f>
        <v>0</v>
      </c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</row>
    <row r="796" customFormat="false" ht="12.75" hidden="false" customHeight="false" outlineLevel="0" collapsed="false">
      <c r="A796" s="18"/>
      <c r="B796" s="18"/>
      <c r="C796" s="18"/>
      <c r="D796" s="18"/>
      <c r="E796" s="18"/>
      <c r="F796" s="18" t="n">
        <f aca="false">IF(B796&lt;&gt;"",1,0)</f>
        <v>0</v>
      </c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</row>
    <row r="797" customFormat="false" ht="12.75" hidden="false" customHeight="false" outlineLevel="0" collapsed="false">
      <c r="A797" s="18"/>
      <c r="B797" s="18"/>
      <c r="C797" s="18"/>
      <c r="D797" s="18"/>
      <c r="E797" s="18"/>
      <c r="F797" s="18" t="n">
        <f aca="false">IF(B797&lt;&gt;"",1,0)</f>
        <v>0</v>
      </c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</row>
    <row r="798" customFormat="false" ht="12.75" hidden="false" customHeight="false" outlineLevel="0" collapsed="false">
      <c r="A798" s="18"/>
      <c r="B798" s="18"/>
      <c r="C798" s="18"/>
      <c r="D798" s="18"/>
      <c r="E798" s="18"/>
      <c r="F798" s="18" t="n">
        <f aca="false">IF(B798&lt;&gt;"",1,0)</f>
        <v>0</v>
      </c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</row>
    <row r="799" customFormat="false" ht="12.75" hidden="false" customHeight="false" outlineLevel="0" collapsed="false">
      <c r="A799" s="18"/>
      <c r="B799" s="18"/>
      <c r="C799" s="18"/>
      <c r="D799" s="18"/>
      <c r="E799" s="18"/>
      <c r="F799" s="18" t="n">
        <f aca="false">IF(B799&lt;&gt;"",1,0)</f>
        <v>0</v>
      </c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</row>
    <row r="800" customFormat="false" ht="12.75" hidden="false" customHeight="false" outlineLevel="0" collapsed="false">
      <c r="A800" s="18"/>
      <c r="B800" s="18"/>
      <c r="C800" s="18"/>
      <c r="D800" s="18"/>
      <c r="E800" s="18"/>
      <c r="F800" s="18" t="n">
        <f aca="false">IF(B800&lt;&gt;"",1,0)</f>
        <v>0</v>
      </c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</row>
    <row r="801" customFormat="false" ht="12.75" hidden="false" customHeight="false" outlineLevel="0" collapsed="false">
      <c r="A801" s="18"/>
      <c r="B801" s="18"/>
      <c r="C801" s="18"/>
      <c r="D801" s="18"/>
      <c r="E801" s="18"/>
      <c r="F801" s="18" t="n">
        <f aca="false">IF(B801&lt;&gt;"",1,0)</f>
        <v>0</v>
      </c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</row>
    <row r="802" customFormat="false" ht="12.75" hidden="false" customHeight="false" outlineLevel="0" collapsed="false">
      <c r="A802" s="18"/>
      <c r="B802" s="18"/>
      <c r="C802" s="18"/>
      <c r="D802" s="18"/>
      <c r="E802" s="18"/>
      <c r="F802" s="18" t="n">
        <f aca="false">IF(B802&lt;&gt;"",1,0)</f>
        <v>0</v>
      </c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</row>
    <row r="803" customFormat="false" ht="12.75" hidden="false" customHeight="false" outlineLevel="0" collapsed="false">
      <c r="A803" s="18"/>
      <c r="B803" s="18"/>
      <c r="C803" s="18"/>
      <c r="D803" s="18"/>
      <c r="E803" s="18"/>
      <c r="F803" s="18" t="n">
        <f aca="false">IF(B803&lt;&gt;"",1,0)</f>
        <v>0</v>
      </c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</row>
    <row r="804" customFormat="false" ht="12.75" hidden="false" customHeight="false" outlineLevel="0" collapsed="false">
      <c r="A804" s="18"/>
      <c r="B804" s="18"/>
      <c r="C804" s="18"/>
      <c r="D804" s="18"/>
      <c r="E804" s="18"/>
      <c r="F804" s="18" t="n">
        <f aca="false">IF(B804&lt;&gt;"",1,0)</f>
        <v>0</v>
      </c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</row>
    <row r="805" customFormat="false" ht="12.75" hidden="false" customHeight="false" outlineLevel="0" collapsed="false">
      <c r="A805" s="18"/>
      <c r="B805" s="18"/>
      <c r="C805" s="18"/>
      <c r="D805" s="18"/>
      <c r="E805" s="18"/>
      <c r="F805" s="18" t="n">
        <f aca="false">IF(B805&lt;&gt;"",1,0)</f>
        <v>0</v>
      </c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</row>
    <row r="806" customFormat="false" ht="12.75" hidden="false" customHeight="false" outlineLevel="0" collapsed="false">
      <c r="A806" s="18"/>
      <c r="B806" s="18"/>
      <c r="C806" s="18"/>
      <c r="D806" s="18"/>
      <c r="E806" s="18"/>
      <c r="F806" s="18" t="n">
        <f aca="false">IF(B806&lt;&gt;"",1,0)</f>
        <v>0</v>
      </c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</row>
    <row r="807" customFormat="false" ht="12.75" hidden="false" customHeight="false" outlineLevel="0" collapsed="false">
      <c r="A807" s="18"/>
      <c r="B807" s="18"/>
      <c r="C807" s="18"/>
      <c r="D807" s="18"/>
      <c r="E807" s="18"/>
      <c r="F807" s="18" t="n">
        <f aca="false">IF(B807&lt;&gt;"",1,0)</f>
        <v>0</v>
      </c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</row>
    <row r="808" customFormat="false" ht="12.75" hidden="false" customHeight="false" outlineLevel="0" collapsed="false">
      <c r="A808" s="18"/>
      <c r="B808" s="18"/>
      <c r="C808" s="18"/>
      <c r="D808" s="18"/>
      <c r="E808" s="18"/>
      <c r="F808" s="18" t="n">
        <f aca="false">IF(B808&lt;&gt;"",1,0)</f>
        <v>0</v>
      </c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</row>
    <row r="809" customFormat="false" ht="12.75" hidden="false" customHeight="false" outlineLevel="0" collapsed="false">
      <c r="A809" s="18"/>
      <c r="B809" s="18"/>
      <c r="C809" s="18"/>
      <c r="D809" s="18"/>
      <c r="E809" s="18"/>
      <c r="F809" s="18" t="n">
        <f aca="false">IF(B809&lt;&gt;"",1,0)</f>
        <v>0</v>
      </c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</row>
    <row r="810" customFormat="false" ht="12.75" hidden="false" customHeight="false" outlineLevel="0" collapsed="false">
      <c r="A810" s="18"/>
      <c r="B810" s="18"/>
      <c r="C810" s="18"/>
      <c r="D810" s="18"/>
      <c r="E810" s="18"/>
      <c r="F810" s="18" t="n">
        <f aca="false">IF(B810&lt;&gt;"",1,0)</f>
        <v>0</v>
      </c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</row>
    <row r="811" customFormat="false" ht="12.75" hidden="false" customHeight="false" outlineLevel="0" collapsed="false">
      <c r="A811" s="18"/>
      <c r="B811" s="18"/>
      <c r="C811" s="18"/>
      <c r="D811" s="18"/>
      <c r="E811" s="18"/>
      <c r="F811" s="18" t="n">
        <f aca="false">IF(B811&lt;&gt;"",1,0)</f>
        <v>0</v>
      </c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</row>
    <row r="812" customFormat="false" ht="12.75" hidden="false" customHeight="false" outlineLevel="0" collapsed="false">
      <c r="A812" s="18"/>
      <c r="B812" s="18"/>
      <c r="C812" s="18"/>
      <c r="D812" s="18"/>
      <c r="E812" s="18"/>
      <c r="F812" s="18" t="n">
        <f aca="false">IF(B812&lt;&gt;"",1,0)</f>
        <v>0</v>
      </c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</row>
    <row r="813" customFormat="false" ht="12.75" hidden="false" customHeight="false" outlineLevel="0" collapsed="false">
      <c r="A813" s="18"/>
      <c r="B813" s="18"/>
      <c r="C813" s="18"/>
      <c r="D813" s="18"/>
      <c r="E813" s="18"/>
      <c r="F813" s="18" t="n">
        <f aca="false">IF(B813&lt;&gt;"",1,0)</f>
        <v>0</v>
      </c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</row>
    <row r="814" customFormat="false" ht="12.75" hidden="false" customHeight="false" outlineLevel="0" collapsed="false">
      <c r="A814" s="18"/>
      <c r="B814" s="18"/>
      <c r="C814" s="18"/>
      <c r="D814" s="18"/>
      <c r="E814" s="18"/>
      <c r="F814" s="18" t="n">
        <f aca="false">IF(B814&lt;&gt;"",1,0)</f>
        <v>0</v>
      </c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</row>
    <row r="815" customFormat="false" ht="12.75" hidden="false" customHeight="false" outlineLevel="0" collapsed="false">
      <c r="A815" s="18"/>
      <c r="B815" s="18"/>
      <c r="C815" s="18"/>
      <c r="D815" s="18"/>
      <c r="E815" s="18"/>
      <c r="F815" s="18" t="n">
        <f aca="false">IF(B815&lt;&gt;"",1,0)</f>
        <v>0</v>
      </c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</row>
    <row r="816" customFormat="false" ht="12.75" hidden="false" customHeight="false" outlineLevel="0" collapsed="false">
      <c r="A816" s="18"/>
      <c r="B816" s="18"/>
      <c r="C816" s="18"/>
      <c r="D816" s="18"/>
      <c r="E816" s="18"/>
      <c r="F816" s="18" t="n">
        <f aca="false">IF(B816&lt;&gt;"",1,0)</f>
        <v>0</v>
      </c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</row>
    <row r="817" customFormat="false" ht="12.75" hidden="false" customHeight="false" outlineLevel="0" collapsed="false">
      <c r="A817" s="18"/>
      <c r="B817" s="18"/>
      <c r="C817" s="18"/>
      <c r="D817" s="18"/>
      <c r="E817" s="18"/>
      <c r="F817" s="18" t="n">
        <f aca="false">IF(B817&lt;&gt;"",1,0)</f>
        <v>0</v>
      </c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</row>
    <row r="818" customFormat="false" ht="12.75" hidden="false" customHeight="false" outlineLevel="0" collapsed="false">
      <c r="A818" s="18"/>
      <c r="B818" s="18"/>
      <c r="C818" s="18"/>
      <c r="D818" s="18"/>
      <c r="E818" s="18"/>
      <c r="F818" s="18" t="n">
        <f aca="false">IF(B818&lt;&gt;"",1,0)</f>
        <v>0</v>
      </c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</row>
    <row r="819" customFormat="false" ht="12.75" hidden="false" customHeight="false" outlineLevel="0" collapsed="false">
      <c r="A819" s="18"/>
      <c r="B819" s="18"/>
      <c r="C819" s="18"/>
      <c r="D819" s="18"/>
      <c r="E819" s="18"/>
      <c r="F819" s="18" t="n">
        <f aca="false">IF(B819&lt;&gt;"",1,0)</f>
        <v>0</v>
      </c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</row>
    <row r="820" customFormat="false" ht="12.75" hidden="false" customHeight="false" outlineLevel="0" collapsed="false">
      <c r="A820" s="18"/>
      <c r="B820" s="18"/>
      <c r="C820" s="18"/>
      <c r="D820" s="18"/>
      <c r="E820" s="18"/>
      <c r="F820" s="18" t="n">
        <f aca="false">IF(B820&lt;&gt;"",1,0)</f>
        <v>0</v>
      </c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</row>
    <row r="821" customFormat="false" ht="12.75" hidden="false" customHeight="false" outlineLevel="0" collapsed="false">
      <c r="A821" s="18"/>
      <c r="B821" s="18"/>
      <c r="C821" s="18"/>
      <c r="D821" s="18"/>
      <c r="E821" s="18"/>
      <c r="F821" s="18" t="n">
        <f aca="false">IF(B821&lt;&gt;"",1,0)</f>
        <v>0</v>
      </c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</row>
    <row r="822" customFormat="false" ht="12.75" hidden="false" customHeight="false" outlineLevel="0" collapsed="false">
      <c r="A822" s="18"/>
      <c r="B822" s="18"/>
      <c r="C822" s="18"/>
      <c r="D822" s="18"/>
      <c r="E822" s="18"/>
      <c r="F822" s="18" t="n">
        <f aca="false">IF(B822&lt;&gt;"",1,0)</f>
        <v>0</v>
      </c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</row>
    <row r="823" customFormat="false" ht="12.75" hidden="false" customHeight="false" outlineLevel="0" collapsed="false">
      <c r="A823" s="18"/>
      <c r="B823" s="18"/>
      <c r="C823" s="18"/>
      <c r="D823" s="18"/>
      <c r="E823" s="18"/>
      <c r="F823" s="18" t="n">
        <f aca="false">IF(B823&lt;&gt;"",1,0)</f>
        <v>0</v>
      </c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</row>
    <row r="824" customFormat="false" ht="12.75" hidden="false" customHeight="false" outlineLevel="0" collapsed="false">
      <c r="A824" s="18"/>
      <c r="B824" s="18"/>
      <c r="C824" s="18"/>
      <c r="D824" s="18"/>
      <c r="E824" s="18"/>
      <c r="F824" s="18" t="n">
        <f aca="false">IF(B824&lt;&gt;"",1,0)</f>
        <v>0</v>
      </c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</row>
    <row r="825" customFormat="false" ht="12.75" hidden="false" customHeight="false" outlineLevel="0" collapsed="false">
      <c r="A825" s="18"/>
      <c r="B825" s="18"/>
      <c r="C825" s="18"/>
      <c r="D825" s="18"/>
      <c r="E825" s="18"/>
      <c r="F825" s="18" t="n">
        <f aca="false">IF(B825&lt;&gt;"",1,0)</f>
        <v>0</v>
      </c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</row>
    <row r="826" customFormat="false" ht="12.75" hidden="false" customHeight="false" outlineLevel="0" collapsed="false">
      <c r="A826" s="18"/>
      <c r="B826" s="18"/>
      <c r="C826" s="18"/>
      <c r="D826" s="18"/>
      <c r="E826" s="18"/>
      <c r="F826" s="18" t="n">
        <f aca="false">IF(B826&lt;&gt;"",1,0)</f>
        <v>0</v>
      </c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</row>
    <row r="827" customFormat="false" ht="12.75" hidden="false" customHeight="false" outlineLevel="0" collapsed="false">
      <c r="A827" s="18"/>
      <c r="B827" s="18"/>
      <c r="C827" s="18"/>
      <c r="D827" s="18"/>
      <c r="E827" s="18"/>
      <c r="F827" s="18" t="n">
        <f aca="false">IF(B827&lt;&gt;"",1,0)</f>
        <v>0</v>
      </c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</row>
    <row r="828" customFormat="false" ht="12.75" hidden="false" customHeight="false" outlineLevel="0" collapsed="false">
      <c r="A828" s="18"/>
      <c r="B828" s="18"/>
      <c r="C828" s="18"/>
      <c r="D828" s="18"/>
      <c r="E828" s="18"/>
      <c r="F828" s="18" t="n">
        <f aca="false">IF(B828&lt;&gt;"",1,0)</f>
        <v>0</v>
      </c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</row>
    <row r="829" customFormat="false" ht="12.75" hidden="false" customHeight="false" outlineLevel="0" collapsed="false">
      <c r="A829" s="18"/>
      <c r="B829" s="18"/>
      <c r="C829" s="18"/>
      <c r="D829" s="18"/>
      <c r="E829" s="18"/>
      <c r="F829" s="18" t="n">
        <f aca="false">IF(B829&lt;&gt;"",1,0)</f>
        <v>0</v>
      </c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</row>
    <row r="830" customFormat="false" ht="12.75" hidden="false" customHeight="false" outlineLevel="0" collapsed="false">
      <c r="A830" s="18"/>
      <c r="B830" s="18"/>
      <c r="C830" s="18"/>
      <c r="D830" s="18"/>
      <c r="E830" s="18"/>
      <c r="F830" s="18" t="n">
        <f aca="false">IF(B830&lt;&gt;"",1,0)</f>
        <v>0</v>
      </c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</row>
    <row r="831" customFormat="false" ht="12.75" hidden="false" customHeight="false" outlineLevel="0" collapsed="false">
      <c r="A831" s="18"/>
      <c r="B831" s="18"/>
      <c r="C831" s="18"/>
      <c r="D831" s="18"/>
      <c r="E831" s="18"/>
      <c r="F831" s="18" t="n">
        <f aca="false">IF(B831&lt;&gt;"",1,0)</f>
        <v>0</v>
      </c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</row>
    <row r="832" customFormat="false" ht="12.75" hidden="false" customHeight="false" outlineLevel="0" collapsed="false">
      <c r="A832" s="18"/>
      <c r="B832" s="18"/>
      <c r="C832" s="18"/>
      <c r="D832" s="18"/>
      <c r="E832" s="18"/>
      <c r="F832" s="18" t="n">
        <f aca="false">IF(B832&lt;&gt;"",1,0)</f>
        <v>0</v>
      </c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</row>
    <row r="833" customFormat="false" ht="12.75" hidden="false" customHeight="false" outlineLevel="0" collapsed="false">
      <c r="A833" s="18"/>
      <c r="B833" s="18"/>
      <c r="C833" s="18"/>
      <c r="D833" s="18"/>
      <c r="E833" s="18"/>
      <c r="F833" s="18" t="n">
        <f aca="false">IF(B833&lt;&gt;"",1,0)</f>
        <v>0</v>
      </c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</row>
    <row r="834" customFormat="false" ht="12.75" hidden="false" customHeight="false" outlineLevel="0" collapsed="false">
      <c r="A834" s="18"/>
      <c r="B834" s="18"/>
      <c r="C834" s="18"/>
      <c r="D834" s="18"/>
      <c r="E834" s="18"/>
      <c r="F834" s="18" t="n">
        <f aca="false">IF(B834&lt;&gt;"",1,0)</f>
        <v>0</v>
      </c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</row>
    <row r="835" customFormat="false" ht="12.75" hidden="false" customHeight="false" outlineLevel="0" collapsed="false">
      <c r="A835" s="18"/>
      <c r="B835" s="18"/>
      <c r="C835" s="18"/>
      <c r="D835" s="18"/>
      <c r="E835" s="18"/>
      <c r="F835" s="18" t="n">
        <f aca="false">IF(B835&lt;&gt;"",1,0)</f>
        <v>0</v>
      </c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</row>
    <row r="836" customFormat="false" ht="12.75" hidden="false" customHeight="false" outlineLevel="0" collapsed="false">
      <c r="A836" s="18"/>
      <c r="B836" s="18"/>
      <c r="C836" s="18"/>
      <c r="D836" s="18"/>
      <c r="E836" s="18"/>
      <c r="F836" s="18" t="n">
        <f aca="false">IF(B836&lt;&gt;"",1,0)</f>
        <v>0</v>
      </c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</row>
    <row r="837" customFormat="false" ht="12.75" hidden="false" customHeight="false" outlineLevel="0" collapsed="false">
      <c r="A837" s="18"/>
      <c r="B837" s="18"/>
      <c r="C837" s="18"/>
      <c r="D837" s="18"/>
      <c r="E837" s="18"/>
      <c r="F837" s="18" t="n">
        <f aca="false">IF(B837&lt;&gt;"",1,0)</f>
        <v>0</v>
      </c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</row>
    <row r="838" customFormat="false" ht="12.75" hidden="false" customHeight="false" outlineLevel="0" collapsed="false">
      <c r="A838" s="18"/>
      <c r="B838" s="18"/>
      <c r="C838" s="18"/>
      <c r="D838" s="18"/>
      <c r="E838" s="18"/>
      <c r="F838" s="18" t="n">
        <f aca="false">IF(B838&lt;&gt;"",1,0)</f>
        <v>0</v>
      </c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</row>
    <row r="839" customFormat="false" ht="12.75" hidden="false" customHeight="false" outlineLevel="0" collapsed="false">
      <c r="A839" s="18"/>
      <c r="B839" s="18"/>
      <c r="C839" s="18"/>
      <c r="D839" s="18"/>
      <c r="E839" s="18"/>
      <c r="F839" s="18" t="n">
        <f aca="false">IF(B839&lt;&gt;"",1,0)</f>
        <v>0</v>
      </c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</row>
    <row r="840" customFormat="false" ht="12.75" hidden="false" customHeight="false" outlineLevel="0" collapsed="false">
      <c r="A840" s="18"/>
      <c r="B840" s="18"/>
      <c r="C840" s="18"/>
      <c r="D840" s="18"/>
      <c r="E840" s="18"/>
      <c r="F840" s="18" t="n">
        <f aca="false">IF(B840&lt;&gt;"",1,0)</f>
        <v>0</v>
      </c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</row>
    <row r="841" customFormat="false" ht="12.75" hidden="false" customHeight="false" outlineLevel="0" collapsed="false">
      <c r="A841" s="18"/>
      <c r="B841" s="18"/>
      <c r="C841" s="18"/>
      <c r="D841" s="18"/>
      <c r="E841" s="18"/>
      <c r="F841" s="18" t="n">
        <f aca="false">IF(B841&lt;&gt;"",1,0)</f>
        <v>0</v>
      </c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</row>
    <row r="842" customFormat="false" ht="12.75" hidden="false" customHeight="false" outlineLevel="0" collapsed="false">
      <c r="A842" s="18"/>
      <c r="B842" s="18"/>
      <c r="C842" s="18"/>
      <c r="D842" s="18"/>
      <c r="E842" s="18"/>
      <c r="F842" s="18" t="n">
        <f aca="false">IF(B842&lt;&gt;"",1,0)</f>
        <v>0</v>
      </c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</row>
    <row r="843" customFormat="false" ht="12.75" hidden="false" customHeight="false" outlineLevel="0" collapsed="false">
      <c r="A843" s="18"/>
      <c r="B843" s="18"/>
      <c r="C843" s="18"/>
      <c r="D843" s="18"/>
      <c r="E843" s="18"/>
      <c r="F843" s="18" t="n">
        <f aca="false">IF(B843&lt;&gt;"",1,0)</f>
        <v>0</v>
      </c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</row>
    <row r="844" customFormat="false" ht="12.75" hidden="false" customHeight="false" outlineLevel="0" collapsed="false">
      <c r="A844" s="18"/>
      <c r="B844" s="18"/>
      <c r="C844" s="18"/>
      <c r="D844" s="18"/>
      <c r="E844" s="18"/>
      <c r="F844" s="18" t="n">
        <f aca="false">IF(B844&lt;&gt;"",1,0)</f>
        <v>0</v>
      </c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</row>
    <row r="845" customFormat="false" ht="12.75" hidden="false" customHeight="false" outlineLevel="0" collapsed="false">
      <c r="A845" s="18"/>
      <c r="B845" s="18"/>
      <c r="C845" s="18"/>
      <c r="D845" s="18"/>
      <c r="E845" s="18"/>
      <c r="F845" s="18" t="n">
        <f aca="false">IF(B845&lt;&gt;"",1,0)</f>
        <v>0</v>
      </c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</row>
    <row r="846" customFormat="false" ht="12.75" hidden="false" customHeight="false" outlineLevel="0" collapsed="false">
      <c r="A846" s="18"/>
      <c r="B846" s="18"/>
      <c r="C846" s="18"/>
      <c r="D846" s="18"/>
      <c r="E846" s="18"/>
      <c r="F846" s="18" t="n">
        <f aca="false">IF(B846&lt;&gt;"",1,0)</f>
        <v>0</v>
      </c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</row>
    <row r="847" customFormat="false" ht="12.75" hidden="false" customHeight="false" outlineLevel="0" collapsed="false">
      <c r="A847" s="18"/>
      <c r="B847" s="18"/>
      <c r="C847" s="18"/>
      <c r="D847" s="18"/>
      <c r="E847" s="18"/>
      <c r="F847" s="18" t="n">
        <f aca="false">IF(B847&lt;&gt;"",1,0)</f>
        <v>0</v>
      </c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</row>
    <row r="848" customFormat="false" ht="12.75" hidden="false" customHeight="false" outlineLevel="0" collapsed="false">
      <c r="A848" s="18"/>
      <c r="B848" s="18"/>
      <c r="C848" s="18"/>
      <c r="D848" s="18"/>
      <c r="E848" s="18"/>
      <c r="F848" s="18" t="n">
        <f aca="false">IF(B848&lt;&gt;"",1,0)</f>
        <v>0</v>
      </c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</row>
    <row r="849" customFormat="false" ht="12.75" hidden="false" customHeight="false" outlineLevel="0" collapsed="false">
      <c r="A849" s="18"/>
      <c r="B849" s="18"/>
      <c r="C849" s="18"/>
      <c r="D849" s="18"/>
      <c r="E849" s="18"/>
      <c r="F849" s="18" t="n">
        <f aca="false">IF(B849&lt;&gt;"",1,0)</f>
        <v>0</v>
      </c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</row>
    <row r="850" customFormat="false" ht="12.75" hidden="false" customHeight="false" outlineLevel="0" collapsed="false">
      <c r="A850" s="18"/>
      <c r="B850" s="18"/>
      <c r="C850" s="18"/>
      <c r="D850" s="18"/>
      <c r="E850" s="18"/>
      <c r="F850" s="18" t="n">
        <f aca="false">IF(B850&lt;&gt;"",1,0)</f>
        <v>0</v>
      </c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</row>
    <row r="851" customFormat="false" ht="12.75" hidden="false" customHeight="false" outlineLevel="0" collapsed="false">
      <c r="A851" s="18"/>
      <c r="B851" s="18"/>
      <c r="C851" s="18"/>
      <c r="D851" s="18"/>
      <c r="E851" s="18"/>
      <c r="F851" s="18" t="n">
        <f aca="false">IF(B851&lt;&gt;"",1,0)</f>
        <v>0</v>
      </c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</row>
    <row r="852" customFormat="false" ht="12.75" hidden="false" customHeight="false" outlineLevel="0" collapsed="false">
      <c r="A852" s="18"/>
      <c r="B852" s="18"/>
      <c r="C852" s="18"/>
      <c r="D852" s="18"/>
      <c r="E852" s="18"/>
      <c r="F852" s="18" t="n">
        <f aca="false">IF(B852&lt;&gt;"",1,0)</f>
        <v>0</v>
      </c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</row>
    <row r="853" customFormat="false" ht="12.75" hidden="false" customHeight="false" outlineLevel="0" collapsed="false">
      <c r="A853" s="18"/>
      <c r="B853" s="18"/>
      <c r="C853" s="18"/>
      <c r="D853" s="18"/>
      <c r="E853" s="18"/>
      <c r="F853" s="18" t="n">
        <f aca="false">IF(B853&lt;&gt;"",1,0)</f>
        <v>0</v>
      </c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</row>
    <row r="854" customFormat="false" ht="12.75" hidden="false" customHeight="false" outlineLevel="0" collapsed="false">
      <c r="A854" s="18"/>
      <c r="B854" s="18"/>
      <c r="C854" s="18"/>
      <c r="D854" s="18"/>
      <c r="E854" s="18"/>
      <c r="F854" s="18" t="n">
        <f aca="false">IF(B854&lt;&gt;"",1,0)</f>
        <v>0</v>
      </c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</row>
    <row r="855" customFormat="false" ht="12.75" hidden="false" customHeight="false" outlineLevel="0" collapsed="false">
      <c r="A855" s="18"/>
      <c r="B855" s="18"/>
      <c r="C855" s="18"/>
      <c r="D855" s="18"/>
      <c r="E855" s="18"/>
      <c r="F855" s="18" t="n">
        <f aca="false">IF(B855&lt;&gt;"",1,0)</f>
        <v>0</v>
      </c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</row>
    <row r="856" customFormat="false" ht="12.75" hidden="false" customHeight="false" outlineLevel="0" collapsed="false">
      <c r="A856" s="18"/>
      <c r="B856" s="18"/>
      <c r="C856" s="18"/>
      <c r="D856" s="18"/>
      <c r="E856" s="18"/>
      <c r="F856" s="18" t="n">
        <f aca="false">IF(B856&lt;&gt;"",1,0)</f>
        <v>0</v>
      </c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</row>
    <row r="857" customFormat="false" ht="12.75" hidden="false" customHeight="false" outlineLevel="0" collapsed="false">
      <c r="A857" s="18"/>
      <c r="B857" s="18"/>
      <c r="C857" s="18"/>
      <c r="D857" s="18"/>
      <c r="E857" s="18"/>
      <c r="F857" s="18" t="n">
        <f aca="false">IF(B857&lt;&gt;"",1,0)</f>
        <v>0</v>
      </c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</row>
    <row r="858" customFormat="false" ht="12.75" hidden="false" customHeight="false" outlineLevel="0" collapsed="false">
      <c r="A858" s="18"/>
      <c r="B858" s="18"/>
      <c r="C858" s="18"/>
      <c r="D858" s="18"/>
      <c r="E858" s="18"/>
      <c r="F858" s="18" t="n">
        <f aca="false">IF(B858&lt;&gt;"",1,0)</f>
        <v>0</v>
      </c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</row>
    <row r="859" customFormat="false" ht="12.75" hidden="false" customHeight="false" outlineLevel="0" collapsed="false">
      <c r="A859" s="18"/>
      <c r="B859" s="18"/>
      <c r="C859" s="18"/>
      <c r="D859" s="18"/>
      <c r="E859" s="18"/>
      <c r="F859" s="18" t="n">
        <f aca="false">IF(B859&lt;&gt;"",1,0)</f>
        <v>0</v>
      </c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</row>
    <row r="860" customFormat="false" ht="12.75" hidden="false" customHeight="false" outlineLevel="0" collapsed="false">
      <c r="A860" s="18"/>
      <c r="B860" s="18"/>
      <c r="C860" s="18"/>
      <c r="D860" s="18"/>
      <c r="E860" s="18"/>
      <c r="F860" s="18" t="n">
        <f aca="false">IF(B860&lt;&gt;"",1,0)</f>
        <v>0</v>
      </c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</row>
    <row r="861" customFormat="false" ht="12.75" hidden="false" customHeight="false" outlineLevel="0" collapsed="false">
      <c r="A861" s="18"/>
      <c r="B861" s="18"/>
      <c r="C861" s="18"/>
      <c r="D861" s="18"/>
      <c r="E861" s="18"/>
      <c r="F861" s="18" t="n">
        <f aca="false">IF(B861&lt;&gt;"",1,0)</f>
        <v>0</v>
      </c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</row>
    <row r="862" customFormat="false" ht="12.75" hidden="false" customHeight="false" outlineLevel="0" collapsed="false">
      <c r="A862" s="18"/>
      <c r="B862" s="18"/>
      <c r="C862" s="18"/>
      <c r="D862" s="18"/>
      <c r="E862" s="18"/>
      <c r="F862" s="18" t="n">
        <f aca="false">IF(B862&lt;&gt;"",1,0)</f>
        <v>0</v>
      </c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</row>
    <row r="863" customFormat="false" ht="12.75" hidden="false" customHeight="false" outlineLevel="0" collapsed="false">
      <c r="A863" s="18"/>
      <c r="B863" s="18"/>
      <c r="C863" s="18"/>
      <c r="D863" s="18"/>
      <c r="E863" s="18"/>
      <c r="F863" s="18" t="n">
        <f aca="false">IF(B863&lt;&gt;"",1,0)</f>
        <v>0</v>
      </c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</row>
    <row r="864" customFormat="false" ht="12.75" hidden="false" customHeight="false" outlineLevel="0" collapsed="false">
      <c r="A864" s="18"/>
      <c r="B864" s="18"/>
      <c r="C864" s="18"/>
      <c r="D864" s="18"/>
      <c r="E864" s="18"/>
      <c r="F864" s="18" t="n">
        <f aca="false">IF(B864&lt;&gt;"",1,0)</f>
        <v>0</v>
      </c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</row>
    <row r="865" customFormat="false" ht="12.75" hidden="false" customHeight="false" outlineLevel="0" collapsed="false">
      <c r="A865" s="18"/>
      <c r="B865" s="18"/>
      <c r="C865" s="18"/>
      <c r="D865" s="18"/>
      <c r="E865" s="18"/>
      <c r="F865" s="18" t="n">
        <f aca="false">IF(B865&lt;&gt;"",1,0)</f>
        <v>0</v>
      </c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</row>
    <row r="866" customFormat="false" ht="12.75" hidden="false" customHeight="false" outlineLevel="0" collapsed="false">
      <c r="A866" s="18"/>
      <c r="B866" s="18"/>
      <c r="C866" s="18"/>
      <c r="D866" s="18"/>
      <c r="E866" s="18"/>
      <c r="F866" s="18" t="n">
        <f aca="false">IF(B866&lt;&gt;"",1,0)</f>
        <v>0</v>
      </c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</row>
    <row r="867" customFormat="false" ht="12.75" hidden="false" customHeight="false" outlineLevel="0" collapsed="false">
      <c r="A867" s="18"/>
      <c r="B867" s="18"/>
      <c r="C867" s="18"/>
      <c r="D867" s="18"/>
      <c r="E867" s="18"/>
      <c r="F867" s="18" t="n">
        <f aca="false">IF(B867&lt;&gt;"",1,0)</f>
        <v>0</v>
      </c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</row>
    <row r="868" customFormat="false" ht="12.75" hidden="false" customHeight="false" outlineLevel="0" collapsed="false">
      <c r="A868" s="18"/>
      <c r="B868" s="18"/>
      <c r="C868" s="18"/>
      <c r="D868" s="18"/>
      <c r="E868" s="18"/>
      <c r="F868" s="18" t="n">
        <f aca="false">IF(B868&lt;&gt;"",1,0)</f>
        <v>0</v>
      </c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</row>
    <row r="869" customFormat="false" ht="12.75" hidden="false" customHeight="false" outlineLevel="0" collapsed="false">
      <c r="A869" s="18"/>
      <c r="B869" s="18"/>
      <c r="C869" s="18"/>
      <c r="D869" s="18"/>
      <c r="E869" s="18"/>
      <c r="F869" s="18" t="n">
        <f aca="false">IF(B869&lt;&gt;"",1,0)</f>
        <v>0</v>
      </c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</row>
    <row r="870" customFormat="false" ht="12.75" hidden="false" customHeight="false" outlineLevel="0" collapsed="false">
      <c r="A870" s="18"/>
      <c r="B870" s="18"/>
      <c r="C870" s="18"/>
      <c r="D870" s="18"/>
      <c r="E870" s="18"/>
      <c r="F870" s="18" t="n">
        <f aca="false">IF(B870&lt;&gt;"",1,0)</f>
        <v>0</v>
      </c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</row>
    <row r="871" customFormat="false" ht="12.75" hidden="false" customHeight="false" outlineLevel="0" collapsed="false">
      <c r="A871" s="18"/>
      <c r="B871" s="18"/>
      <c r="C871" s="18"/>
      <c r="D871" s="18"/>
      <c r="E871" s="18"/>
      <c r="F871" s="18" t="n">
        <f aca="false">IF(B871&lt;&gt;"",1,0)</f>
        <v>0</v>
      </c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</row>
    <row r="872" customFormat="false" ht="12.75" hidden="false" customHeight="false" outlineLevel="0" collapsed="false">
      <c r="A872" s="18"/>
      <c r="B872" s="18"/>
      <c r="C872" s="18"/>
      <c r="D872" s="18"/>
      <c r="E872" s="18"/>
      <c r="F872" s="18" t="n">
        <f aca="false">IF(B872&lt;&gt;"",1,0)</f>
        <v>0</v>
      </c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</row>
    <row r="873" customFormat="false" ht="12.75" hidden="false" customHeight="false" outlineLevel="0" collapsed="false">
      <c r="A873" s="18"/>
      <c r="B873" s="18"/>
      <c r="C873" s="18"/>
      <c r="D873" s="18"/>
      <c r="E873" s="18"/>
      <c r="F873" s="18" t="n">
        <f aca="false">IF(B873&lt;&gt;"",1,0)</f>
        <v>0</v>
      </c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</row>
    <row r="874" customFormat="false" ht="12.75" hidden="false" customHeight="false" outlineLevel="0" collapsed="false">
      <c r="A874" s="18"/>
      <c r="B874" s="18"/>
      <c r="C874" s="18"/>
      <c r="D874" s="18"/>
      <c r="E874" s="18"/>
      <c r="F874" s="18" t="n">
        <f aca="false">IF(B874&lt;&gt;"",1,0)</f>
        <v>0</v>
      </c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</row>
    <row r="875" customFormat="false" ht="12.75" hidden="false" customHeight="false" outlineLevel="0" collapsed="false">
      <c r="A875" s="18"/>
      <c r="B875" s="18"/>
      <c r="C875" s="18"/>
      <c r="D875" s="18"/>
      <c r="E875" s="18"/>
      <c r="F875" s="18" t="n">
        <f aca="false">IF(B875&lt;&gt;"",1,0)</f>
        <v>0</v>
      </c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</row>
    <row r="876" customFormat="false" ht="12.75" hidden="false" customHeight="false" outlineLevel="0" collapsed="false">
      <c r="A876" s="18"/>
      <c r="B876" s="18"/>
      <c r="C876" s="18"/>
      <c r="D876" s="18"/>
      <c r="E876" s="18"/>
      <c r="F876" s="18" t="n">
        <f aca="false">IF(B876&lt;&gt;"",1,0)</f>
        <v>0</v>
      </c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</row>
    <row r="877" customFormat="false" ht="12.75" hidden="false" customHeight="false" outlineLevel="0" collapsed="false">
      <c r="A877" s="18"/>
      <c r="B877" s="18"/>
      <c r="C877" s="18"/>
      <c r="D877" s="18"/>
      <c r="E877" s="18"/>
      <c r="F877" s="18" t="n">
        <f aca="false">IF(B877&lt;&gt;"",1,0)</f>
        <v>0</v>
      </c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</row>
    <row r="878" customFormat="false" ht="12.75" hidden="false" customHeight="false" outlineLevel="0" collapsed="false">
      <c r="A878" s="18"/>
      <c r="B878" s="18"/>
      <c r="C878" s="18"/>
      <c r="D878" s="18"/>
      <c r="E878" s="18"/>
      <c r="F878" s="18" t="n">
        <f aca="false">IF(B878&lt;&gt;"",1,0)</f>
        <v>0</v>
      </c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</row>
    <row r="879" customFormat="false" ht="12.75" hidden="false" customHeight="false" outlineLevel="0" collapsed="false">
      <c r="A879" s="18"/>
      <c r="B879" s="18"/>
      <c r="C879" s="18"/>
      <c r="D879" s="18"/>
      <c r="E879" s="18"/>
      <c r="F879" s="18" t="n">
        <f aca="false">IF(B879&lt;&gt;"",1,0)</f>
        <v>0</v>
      </c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</row>
    <row r="880" customFormat="false" ht="12.75" hidden="false" customHeight="false" outlineLevel="0" collapsed="false">
      <c r="A880" s="18"/>
      <c r="B880" s="18"/>
      <c r="C880" s="18"/>
      <c r="D880" s="18"/>
      <c r="E880" s="18"/>
      <c r="F880" s="18" t="n">
        <f aca="false">IF(B880&lt;&gt;"",1,0)</f>
        <v>0</v>
      </c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</row>
    <row r="881" customFormat="false" ht="12.75" hidden="false" customHeight="false" outlineLevel="0" collapsed="false">
      <c r="A881" s="18"/>
      <c r="B881" s="18"/>
      <c r="C881" s="18"/>
      <c r="D881" s="18"/>
      <c r="E881" s="18"/>
      <c r="F881" s="18" t="n">
        <f aca="false">IF(B881&lt;&gt;"",1,0)</f>
        <v>0</v>
      </c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</row>
    <row r="882" customFormat="false" ht="12.75" hidden="false" customHeight="false" outlineLevel="0" collapsed="false">
      <c r="A882" s="18"/>
      <c r="B882" s="18"/>
      <c r="C882" s="18"/>
      <c r="D882" s="18"/>
      <c r="E882" s="18"/>
      <c r="F882" s="18" t="n">
        <f aca="false">IF(B882&lt;&gt;"",1,0)</f>
        <v>0</v>
      </c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</row>
    <row r="883" customFormat="false" ht="12.75" hidden="false" customHeight="false" outlineLevel="0" collapsed="false">
      <c r="A883" s="18"/>
      <c r="B883" s="18"/>
      <c r="C883" s="18"/>
      <c r="D883" s="18"/>
      <c r="E883" s="18"/>
      <c r="F883" s="18" t="n">
        <f aca="false">IF(B883&lt;&gt;"",1,0)</f>
        <v>0</v>
      </c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</row>
    <row r="884" customFormat="false" ht="12.75" hidden="false" customHeight="false" outlineLevel="0" collapsed="false">
      <c r="A884" s="18"/>
      <c r="B884" s="18"/>
      <c r="C884" s="18"/>
      <c r="D884" s="18"/>
      <c r="E884" s="18"/>
      <c r="F884" s="18" t="n">
        <f aca="false">IF(B884&lt;&gt;"",1,0)</f>
        <v>0</v>
      </c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</row>
    <row r="885" customFormat="false" ht="12.75" hidden="false" customHeight="false" outlineLevel="0" collapsed="false">
      <c r="A885" s="18"/>
      <c r="B885" s="18"/>
      <c r="C885" s="18"/>
      <c r="D885" s="18"/>
      <c r="E885" s="18"/>
      <c r="F885" s="18" t="n">
        <f aca="false">IF(B885&lt;&gt;"",1,0)</f>
        <v>0</v>
      </c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</row>
    <row r="886" customFormat="false" ht="12.75" hidden="false" customHeight="false" outlineLevel="0" collapsed="false">
      <c r="A886" s="18"/>
      <c r="B886" s="18"/>
      <c r="C886" s="18"/>
      <c r="D886" s="18"/>
      <c r="E886" s="18"/>
      <c r="F886" s="18" t="n">
        <f aca="false">IF(B886&lt;&gt;"",1,0)</f>
        <v>0</v>
      </c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</row>
    <row r="887" customFormat="false" ht="12.75" hidden="false" customHeight="false" outlineLevel="0" collapsed="false">
      <c r="A887" s="18"/>
      <c r="B887" s="18"/>
      <c r="C887" s="18"/>
      <c r="D887" s="18"/>
      <c r="E887" s="18"/>
      <c r="F887" s="18" t="n">
        <f aca="false">IF(B887&lt;&gt;"",1,0)</f>
        <v>0</v>
      </c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</row>
    <row r="888" customFormat="false" ht="12.75" hidden="false" customHeight="false" outlineLevel="0" collapsed="false">
      <c r="A888" s="18"/>
      <c r="B888" s="18"/>
      <c r="C888" s="18"/>
      <c r="D888" s="18"/>
      <c r="E888" s="18"/>
      <c r="F888" s="18" t="n">
        <f aca="false">IF(B888&lt;&gt;"",1,0)</f>
        <v>0</v>
      </c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</row>
    <row r="889" customFormat="false" ht="12.75" hidden="false" customHeight="false" outlineLevel="0" collapsed="false">
      <c r="A889" s="18"/>
      <c r="B889" s="18"/>
      <c r="C889" s="18"/>
      <c r="D889" s="18"/>
      <c r="E889" s="18"/>
      <c r="F889" s="18" t="n">
        <f aca="false">IF(B889&lt;&gt;"",1,0)</f>
        <v>0</v>
      </c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</row>
    <row r="890" customFormat="false" ht="12.75" hidden="false" customHeight="false" outlineLevel="0" collapsed="false">
      <c r="A890" s="18"/>
      <c r="B890" s="18"/>
      <c r="C890" s="18"/>
      <c r="D890" s="18"/>
      <c r="E890" s="18"/>
      <c r="F890" s="18" t="n">
        <f aca="false">IF(B890&lt;&gt;"",1,0)</f>
        <v>0</v>
      </c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</row>
    <row r="891" customFormat="false" ht="12.75" hidden="false" customHeight="false" outlineLevel="0" collapsed="false">
      <c r="A891" s="18"/>
      <c r="B891" s="18"/>
      <c r="C891" s="18"/>
      <c r="D891" s="18"/>
      <c r="E891" s="18"/>
      <c r="F891" s="18" t="n">
        <f aca="false">IF(B891&lt;&gt;"",1,0)</f>
        <v>0</v>
      </c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</row>
    <row r="892" customFormat="false" ht="12.75" hidden="false" customHeight="false" outlineLevel="0" collapsed="false">
      <c r="A892" s="18"/>
      <c r="B892" s="18"/>
      <c r="C892" s="18"/>
      <c r="D892" s="18"/>
      <c r="E892" s="18"/>
      <c r="F892" s="18" t="n">
        <f aca="false">IF(B892&lt;&gt;"",1,0)</f>
        <v>0</v>
      </c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</row>
    <row r="893" customFormat="false" ht="12.75" hidden="false" customHeight="false" outlineLevel="0" collapsed="false">
      <c r="A893" s="18"/>
      <c r="B893" s="18"/>
      <c r="C893" s="18"/>
      <c r="D893" s="18"/>
      <c r="E893" s="18"/>
      <c r="F893" s="18" t="n">
        <f aca="false">IF(B893&lt;&gt;"",1,0)</f>
        <v>0</v>
      </c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</row>
    <row r="894" customFormat="false" ht="12.75" hidden="false" customHeight="false" outlineLevel="0" collapsed="false">
      <c r="A894" s="18"/>
      <c r="B894" s="18"/>
      <c r="C894" s="18"/>
      <c r="D894" s="18"/>
      <c r="E894" s="18"/>
      <c r="F894" s="18" t="n">
        <f aca="false">IF(B894&lt;&gt;"",1,0)</f>
        <v>0</v>
      </c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</row>
    <row r="895" customFormat="false" ht="12.75" hidden="false" customHeight="false" outlineLevel="0" collapsed="false">
      <c r="A895" s="18"/>
      <c r="B895" s="18"/>
      <c r="C895" s="18"/>
      <c r="D895" s="18"/>
      <c r="E895" s="18"/>
      <c r="F895" s="18" t="n">
        <f aca="false">IF(B895&lt;&gt;"",1,0)</f>
        <v>0</v>
      </c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</row>
    <row r="896" customFormat="false" ht="12.75" hidden="false" customHeight="false" outlineLevel="0" collapsed="false">
      <c r="A896" s="18"/>
      <c r="B896" s="18"/>
      <c r="C896" s="18"/>
      <c r="D896" s="18"/>
      <c r="E896" s="18"/>
      <c r="F896" s="18" t="n">
        <f aca="false">IF(B896&lt;&gt;"",1,0)</f>
        <v>0</v>
      </c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</row>
    <row r="897" customFormat="false" ht="12.75" hidden="false" customHeight="false" outlineLevel="0" collapsed="false">
      <c r="A897" s="18"/>
      <c r="B897" s="18"/>
      <c r="C897" s="18"/>
      <c r="D897" s="18"/>
      <c r="E897" s="18"/>
      <c r="F897" s="18" t="n">
        <f aca="false">IF(B897&lt;&gt;"",1,0)</f>
        <v>0</v>
      </c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</row>
    <row r="898" customFormat="false" ht="12.75" hidden="false" customHeight="false" outlineLevel="0" collapsed="false">
      <c r="A898" s="18"/>
      <c r="B898" s="18"/>
      <c r="C898" s="18"/>
      <c r="D898" s="18"/>
      <c r="E898" s="18"/>
      <c r="F898" s="18" t="n">
        <f aca="false">IF(B898&lt;&gt;"",1,0)</f>
        <v>0</v>
      </c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</row>
    <row r="899" customFormat="false" ht="12.75" hidden="false" customHeight="false" outlineLevel="0" collapsed="false">
      <c r="A899" s="18"/>
      <c r="B899" s="18"/>
      <c r="C899" s="18"/>
      <c r="D899" s="18"/>
      <c r="E899" s="18"/>
      <c r="F899" s="18" t="n">
        <f aca="false">IF(B899&lt;&gt;"",1,0)</f>
        <v>0</v>
      </c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</row>
    <row r="900" customFormat="false" ht="12.75" hidden="false" customHeight="false" outlineLevel="0" collapsed="false">
      <c r="A900" s="18"/>
      <c r="B900" s="18"/>
      <c r="C900" s="18"/>
      <c r="D900" s="18"/>
      <c r="E900" s="18"/>
      <c r="F900" s="18" t="n">
        <f aca="false">IF(B900&lt;&gt;"",1,0)</f>
        <v>0</v>
      </c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</row>
    <row r="901" customFormat="false" ht="12.75" hidden="false" customHeight="false" outlineLevel="0" collapsed="false">
      <c r="A901" s="18"/>
      <c r="B901" s="18"/>
      <c r="C901" s="18"/>
      <c r="D901" s="18"/>
      <c r="E901" s="18"/>
      <c r="F901" s="18" t="n">
        <f aca="false">IF(B901&lt;&gt;"",1,0)</f>
        <v>0</v>
      </c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</row>
    <row r="902" customFormat="false" ht="12.75" hidden="false" customHeight="false" outlineLevel="0" collapsed="false">
      <c r="A902" s="18"/>
      <c r="B902" s="18"/>
      <c r="C902" s="18"/>
      <c r="D902" s="18"/>
      <c r="E902" s="18"/>
      <c r="F902" s="18" t="n">
        <f aca="false">IF(B902&lt;&gt;"",1,0)</f>
        <v>0</v>
      </c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</row>
    <row r="903" customFormat="false" ht="12.75" hidden="false" customHeight="false" outlineLevel="0" collapsed="false">
      <c r="A903" s="18"/>
      <c r="B903" s="18"/>
      <c r="C903" s="18"/>
      <c r="D903" s="18"/>
      <c r="E903" s="18"/>
      <c r="F903" s="18" t="n">
        <f aca="false">IF(B903&lt;&gt;"",1,0)</f>
        <v>0</v>
      </c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</row>
    <row r="904" customFormat="false" ht="12.75" hidden="false" customHeight="false" outlineLevel="0" collapsed="false">
      <c r="A904" s="18"/>
      <c r="B904" s="18"/>
      <c r="C904" s="18"/>
      <c r="D904" s="18"/>
      <c r="E904" s="18"/>
      <c r="F904" s="18" t="n">
        <f aca="false">IF(B904&lt;&gt;"",1,0)</f>
        <v>0</v>
      </c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</row>
    <row r="905" customFormat="false" ht="12.75" hidden="false" customHeight="false" outlineLevel="0" collapsed="false">
      <c r="A905" s="18"/>
      <c r="B905" s="18"/>
      <c r="C905" s="18"/>
      <c r="D905" s="18"/>
      <c r="E905" s="18"/>
      <c r="F905" s="18" t="n">
        <f aca="false">IF(B905&lt;&gt;"",1,0)</f>
        <v>0</v>
      </c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</row>
    <row r="906" customFormat="false" ht="12.75" hidden="false" customHeight="false" outlineLevel="0" collapsed="false">
      <c r="A906" s="18"/>
      <c r="B906" s="18"/>
      <c r="C906" s="18"/>
      <c r="D906" s="18"/>
      <c r="E906" s="18"/>
      <c r="F906" s="18" t="n">
        <f aca="false">IF(B906&lt;&gt;"",1,0)</f>
        <v>0</v>
      </c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</row>
    <row r="907" customFormat="false" ht="12.75" hidden="false" customHeight="false" outlineLevel="0" collapsed="false">
      <c r="A907" s="18"/>
      <c r="B907" s="18"/>
      <c r="C907" s="18"/>
      <c r="D907" s="18"/>
      <c r="E907" s="18"/>
      <c r="F907" s="18" t="n">
        <f aca="false">IF(B907&lt;&gt;"",1,0)</f>
        <v>0</v>
      </c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</row>
    <row r="908" customFormat="false" ht="12.75" hidden="false" customHeight="false" outlineLevel="0" collapsed="false">
      <c r="A908" s="18"/>
      <c r="B908" s="18"/>
      <c r="C908" s="18"/>
      <c r="D908" s="18"/>
      <c r="E908" s="18"/>
      <c r="F908" s="18" t="n">
        <f aca="false">IF(B908&lt;&gt;"",1,0)</f>
        <v>0</v>
      </c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</row>
    <row r="909" customFormat="false" ht="12.75" hidden="false" customHeight="false" outlineLevel="0" collapsed="false">
      <c r="A909" s="18"/>
      <c r="B909" s="18"/>
      <c r="C909" s="18"/>
      <c r="D909" s="18"/>
      <c r="E909" s="18"/>
      <c r="F909" s="18" t="n">
        <f aca="false">IF(B909&lt;&gt;"",1,0)</f>
        <v>0</v>
      </c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</row>
    <row r="910" customFormat="false" ht="12.75" hidden="false" customHeight="false" outlineLevel="0" collapsed="false">
      <c r="A910" s="18"/>
      <c r="B910" s="18"/>
      <c r="C910" s="18"/>
      <c r="D910" s="18"/>
      <c r="E910" s="18"/>
      <c r="F910" s="18" t="n">
        <f aca="false">IF(B910&lt;&gt;"",1,0)</f>
        <v>0</v>
      </c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</row>
    <row r="911" customFormat="false" ht="12.75" hidden="false" customHeight="false" outlineLevel="0" collapsed="false">
      <c r="A911" s="18"/>
      <c r="B911" s="18"/>
      <c r="C911" s="18"/>
      <c r="D911" s="18"/>
      <c r="E911" s="18"/>
      <c r="F911" s="18" t="n">
        <f aca="false">IF(B911&lt;&gt;"",1,0)</f>
        <v>0</v>
      </c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</row>
    <row r="912" customFormat="false" ht="12.75" hidden="false" customHeight="false" outlineLevel="0" collapsed="false">
      <c r="A912" s="18"/>
      <c r="B912" s="18"/>
      <c r="C912" s="18"/>
      <c r="D912" s="18"/>
      <c r="E912" s="18"/>
      <c r="F912" s="18" t="n">
        <f aca="false">IF(B912&lt;&gt;"",1,0)</f>
        <v>0</v>
      </c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</row>
    <row r="913" customFormat="false" ht="12.75" hidden="false" customHeight="false" outlineLevel="0" collapsed="false">
      <c r="A913" s="18"/>
      <c r="B913" s="18"/>
      <c r="C913" s="18"/>
      <c r="D913" s="18"/>
      <c r="E913" s="18"/>
      <c r="F913" s="18" t="n">
        <f aca="false">IF(B913&lt;&gt;"",1,0)</f>
        <v>0</v>
      </c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</row>
    <row r="914" customFormat="false" ht="12.75" hidden="false" customHeight="false" outlineLevel="0" collapsed="false">
      <c r="A914" s="18"/>
      <c r="B914" s="18"/>
      <c r="C914" s="18"/>
      <c r="D914" s="18"/>
      <c r="E914" s="18"/>
      <c r="F914" s="18" t="n">
        <f aca="false">IF(B914&lt;&gt;"",1,0)</f>
        <v>0</v>
      </c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</row>
    <row r="915" customFormat="false" ht="12.75" hidden="false" customHeight="false" outlineLevel="0" collapsed="false">
      <c r="A915" s="18"/>
      <c r="B915" s="18"/>
      <c r="C915" s="18"/>
      <c r="D915" s="18"/>
      <c r="E915" s="18"/>
      <c r="F915" s="18" t="n">
        <f aca="false">IF(B915&lt;&gt;"",1,0)</f>
        <v>0</v>
      </c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</row>
    <row r="916" customFormat="false" ht="12.75" hidden="false" customHeight="false" outlineLevel="0" collapsed="false">
      <c r="A916" s="18"/>
      <c r="B916" s="18"/>
      <c r="C916" s="18"/>
      <c r="D916" s="18"/>
      <c r="E916" s="18"/>
      <c r="F916" s="18" t="n">
        <f aca="false">IF(B916&lt;&gt;"",1,0)</f>
        <v>0</v>
      </c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</row>
    <row r="917" customFormat="false" ht="12.75" hidden="false" customHeight="false" outlineLevel="0" collapsed="false">
      <c r="A917" s="18"/>
      <c r="B917" s="18"/>
      <c r="C917" s="18"/>
      <c r="D917" s="18"/>
      <c r="E917" s="18"/>
      <c r="F917" s="18" t="n">
        <f aca="false">IF(B917&lt;&gt;"",1,0)</f>
        <v>0</v>
      </c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</row>
    <row r="918" customFormat="false" ht="12.75" hidden="false" customHeight="false" outlineLevel="0" collapsed="false">
      <c r="A918" s="18"/>
      <c r="B918" s="18"/>
      <c r="C918" s="18"/>
      <c r="D918" s="18"/>
      <c r="E918" s="18"/>
      <c r="F918" s="18" t="n">
        <f aca="false">IF(B918&lt;&gt;"",1,0)</f>
        <v>0</v>
      </c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</row>
    <row r="919" customFormat="false" ht="12.75" hidden="false" customHeight="false" outlineLevel="0" collapsed="false">
      <c r="A919" s="18"/>
      <c r="B919" s="18"/>
      <c r="C919" s="18"/>
      <c r="D919" s="18"/>
      <c r="E919" s="18"/>
      <c r="F919" s="18" t="n">
        <f aca="false">IF(B919&lt;&gt;"",1,0)</f>
        <v>0</v>
      </c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</row>
    <row r="920" customFormat="false" ht="12.75" hidden="false" customHeight="false" outlineLevel="0" collapsed="false">
      <c r="A920" s="18"/>
      <c r="B920" s="18"/>
      <c r="C920" s="18"/>
      <c r="D920" s="18"/>
      <c r="E920" s="18"/>
      <c r="F920" s="18" t="n">
        <f aca="false">IF(B920&lt;&gt;"",1,0)</f>
        <v>0</v>
      </c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</row>
    <row r="921" customFormat="false" ht="12.75" hidden="false" customHeight="false" outlineLevel="0" collapsed="false">
      <c r="A921" s="18"/>
      <c r="B921" s="18"/>
      <c r="C921" s="18"/>
      <c r="D921" s="18"/>
      <c r="E921" s="18"/>
      <c r="F921" s="18" t="n">
        <f aca="false">IF(B921&lt;&gt;"",1,0)</f>
        <v>0</v>
      </c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</row>
    <row r="922" customFormat="false" ht="12.75" hidden="false" customHeight="false" outlineLevel="0" collapsed="false">
      <c r="A922" s="18"/>
      <c r="B922" s="18"/>
      <c r="C922" s="18"/>
      <c r="D922" s="18"/>
      <c r="E922" s="18"/>
      <c r="F922" s="18" t="n">
        <f aca="false">IF(B922&lt;&gt;"",1,0)</f>
        <v>0</v>
      </c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</row>
    <row r="923" customFormat="false" ht="12.75" hidden="false" customHeight="false" outlineLevel="0" collapsed="false">
      <c r="A923" s="18"/>
      <c r="B923" s="18"/>
      <c r="C923" s="18"/>
      <c r="D923" s="18"/>
      <c r="E923" s="18"/>
      <c r="F923" s="18" t="n">
        <f aca="false">IF(B923&lt;&gt;"",1,0)</f>
        <v>0</v>
      </c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</row>
    <row r="924" customFormat="false" ht="12.75" hidden="false" customHeight="false" outlineLevel="0" collapsed="false">
      <c r="A924" s="18"/>
      <c r="B924" s="18"/>
      <c r="C924" s="18"/>
      <c r="D924" s="18"/>
      <c r="E924" s="18"/>
      <c r="F924" s="18" t="n">
        <f aca="false">IF(B924&lt;&gt;"",1,0)</f>
        <v>0</v>
      </c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</row>
    <row r="925" customFormat="false" ht="12.75" hidden="false" customHeight="false" outlineLevel="0" collapsed="false">
      <c r="A925" s="18"/>
      <c r="B925" s="18"/>
      <c r="C925" s="18"/>
      <c r="D925" s="18"/>
      <c r="E925" s="18"/>
      <c r="F925" s="18" t="n">
        <f aca="false">IF(B925&lt;&gt;"",1,0)</f>
        <v>0</v>
      </c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</row>
    <row r="926" customFormat="false" ht="12.75" hidden="false" customHeight="false" outlineLevel="0" collapsed="false">
      <c r="A926" s="18"/>
      <c r="B926" s="18"/>
      <c r="C926" s="18"/>
      <c r="D926" s="18"/>
      <c r="E926" s="18"/>
      <c r="F926" s="18" t="n">
        <f aca="false">IF(B926&lt;&gt;"",1,0)</f>
        <v>0</v>
      </c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</row>
    <row r="927" customFormat="false" ht="12.75" hidden="false" customHeight="false" outlineLevel="0" collapsed="false">
      <c r="A927" s="18"/>
      <c r="B927" s="18"/>
      <c r="C927" s="18"/>
      <c r="D927" s="18"/>
      <c r="E927" s="18"/>
      <c r="F927" s="18" t="n">
        <f aca="false">IF(B927&lt;&gt;"",1,0)</f>
        <v>0</v>
      </c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</row>
    <row r="928" customFormat="false" ht="12.75" hidden="false" customHeight="false" outlineLevel="0" collapsed="false">
      <c r="A928" s="18"/>
      <c r="B928" s="18"/>
      <c r="C928" s="18"/>
      <c r="D928" s="18"/>
      <c r="E928" s="18"/>
      <c r="F928" s="18" t="n">
        <f aca="false">IF(B928&lt;&gt;"",1,0)</f>
        <v>0</v>
      </c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</row>
    <row r="929" customFormat="false" ht="12.75" hidden="false" customHeight="false" outlineLevel="0" collapsed="false">
      <c r="A929" s="18"/>
      <c r="B929" s="18"/>
      <c r="C929" s="18"/>
      <c r="D929" s="18"/>
      <c r="E929" s="18"/>
      <c r="F929" s="18" t="n">
        <f aca="false">IF(B929&lt;&gt;"",1,0)</f>
        <v>0</v>
      </c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</row>
    <row r="930" customFormat="false" ht="12.75" hidden="false" customHeight="false" outlineLevel="0" collapsed="false">
      <c r="A930" s="18"/>
      <c r="B930" s="18"/>
      <c r="C930" s="18"/>
      <c r="D930" s="18"/>
      <c r="E930" s="18"/>
      <c r="F930" s="18" t="n">
        <f aca="false">IF(B930&lt;&gt;"",1,0)</f>
        <v>0</v>
      </c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</row>
    <row r="931" customFormat="false" ht="12.75" hidden="false" customHeight="false" outlineLevel="0" collapsed="false">
      <c r="A931" s="18"/>
      <c r="B931" s="18"/>
      <c r="C931" s="18"/>
      <c r="D931" s="18"/>
      <c r="E931" s="18"/>
      <c r="F931" s="18" t="n">
        <f aca="false">IF(B931&lt;&gt;"",1,0)</f>
        <v>0</v>
      </c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</row>
    <row r="932" customFormat="false" ht="12.75" hidden="false" customHeight="false" outlineLevel="0" collapsed="false">
      <c r="A932" s="18"/>
      <c r="B932" s="18"/>
      <c r="C932" s="18"/>
      <c r="D932" s="18"/>
      <c r="E932" s="18"/>
      <c r="F932" s="18" t="n">
        <f aca="false">IF(B932&lt;&gt;"",1,0)</f>
        <v>0</v>
      </c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</row>
    <row r="933" customFormat="false" ht="12.75" hidden="false" customHeight="false" outlineLevel="0" collapsed="false">
      <c r="A933" s="18"/>
      <c r="B933" s="18"/>
      <c r="C933" s="18"/>
      <c r="D933" s="18"/>
      <c r="E933" s="18"/>
      <c r="F933" s="18" t="n">
        <f aca="false">IF(B933&lt;&gt;"",1,0)</f>
        <v>0</v>
      </c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</row>
    <row r="934" customFormat="false" ht="12.75" hidden="false" customHeight="false" outlineLevel="0" collapsed="false">
      <c r="A934" s="18"/>
      <c r="B934" s="18"/>
      <c r="C934" s="18"/>
      <c r="D934" s="18"/>
      <c r="E934" s="18"/>
      <c r="F934" s="18" t="n">
        <f aca="false">IF(B934&lt;&gt;"",1,0)</f>
        <v>0</v>
      </c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</row>
    <row r="935" customFormat="false" ht="12.75" hidden="false" customHeight="false" outlineLevel="0" collapsed="false">
      <c r="A935" s="18"/>
      <c r="B935" s="18"/>
      <c r="C935" s="18"/>
      <c r="D935" s="18"/>
      <c r="E935" s="18"/>
      <c r="F935" s="18" t="n">
        <f aca="false">IF(B935&lt;&gt;"",1,0)</f>
        <v>0</v>
      </c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</row>
    <row r="936" customFormat="false" ht="12.75" hidden="false" customHeight="false" outlineLevel="0" collapsed="false">
      <c r="A936" s="18"/>
      <c r="B936" s="18"/>
      <c r="C936" s="18"/>
      <c r="D936" s="18"/>
      <c r="E936" s="18"/>
      <c r="F936" s="18" t="n">
        <f aca="false">IF(B936&lt;&gt;"",1,0)</f>
        <v>0</v>
      </c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</row>
    <row r="937" customFormat="false" ht="12.75" hidden="false" customHeight="false" outlineLevel="0" collapsed="false">
      <c r="A937" s="18"/>
      <c r="B937" s="18"/>
      <c r="C937" s="18"/>
      <c r="D937" s="18"/>
      <c r="E937" s="18"/>
      <c r="F937" s="18" t="n">
        <f aca="false">IF(B937&lt;&gt;"",1,0)</f>
        <v>0</v>
      </c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</row>
    <row r="938" customFormat="false" ht="12.75" hidden="false" customHeight="false" outlineLevel="0" collapsed="false">
      <c r="A938" s="18"/>
      <c r="B938" s="18"/>
      <c r="C938" s="18"/>
      <c r="D938" s="18"/>
      <c r="E938" s="18"/>
      <c r="F938" s="18" t="n">
        <f aca="false">IF(B938&lt;&gt;"",1,0)</f>
        <v>0</v>
      </c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</row>
    <row r="939" customFormat="false" ht="12.75" hidden="false" customHeight="false" outlineLevel="0" collapsed="false">
      <c r="A939" s="18"/>
      <c r="B939" s="18"/>
      <c r="C939" s="18"/>
      <c r="D939" s="18"/>
      <c r="E939" s="18"/>
      <c r="F939" s="18" t="n">
        <f aca="false">IF(B939&lt;&gt;"",1,0)</f>
        <v>0</v>
      </c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</row>
    <row r="940" customFormat="false" ht="12.75" hidden="false" customHeight="false" outlineLevel="0" collapsed="false">
      <c r="A940" s="18"/>
      <c r="B940" s="18"/>
      <c r="C940" s="18"/>
      <c r="D940" s="18"/>
      <c r="E940" s="18"/>
      <c r="F940" s="18" t="n">
        <f aca="false">IF(B940&lt;&gt;"",1,0)</f>
        <v>0</v>
      </c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</row>
    <row r="941" customFormat="false" ht="12.75" hidden="false" customHeight="false" outlineLevel="0" collapsed="false">
      <c r="A941" s="18"/>
      <c r="B941" s="18"/>
      <c r="C941" s="18"/>
      <c r="D941" s="18"/>
      <c r="E941" s="18"/>
      <c r="F941" s="18" t="n">
        <f aca="false">IF(B941&lt;&gt;"",1,0)</f>
        <v>0</v>
      </c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</row>
    <row r="942" customFormat="false" ht="12.75" hidden="false" customHeight="false" outlineLevel="0" collapsed="false">
      <c r="A942" s="18"/>
      <c r="B942" s="18"/>
      <c r="C942" s="18"/>
      <c r="D942" s="18"/>
      <c r="E942" s="18"/>
      <c r="F942" s="18" t="n">
        <f aca="false">IF(B942&lt;&gt;"",1,0)</f>
        <v>0</v>
      </c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</row>
    <row r="943" customFormat="false" ht="12.75" hidden="false" customHeight="false" outlineLevel="0" collapsed="false">
      <c r="A943" s="18"/>
      <c r="B943" s="18"/>
      <c r="C943" s="18"/>
      <c r="D943" s="18"/>
      <c r="E943" s="18"/>
      <c r="F943" s="18" t="n">
        <f aca="false">IF(B943&lt;&gt;"",1,0)</f>
        <v>0</v>
      </c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</row>
    <row r="944" customFormat="false" ht="12.75" hidden="false" customHeight="false" outlineLevel="0" collapsed="false">
      <c r="A944" s="18"/>
      <c r="B944" s="18"/>
      <c r="C944" s="18"/>
      <c r="D944" s="18"/>
      <c r="E944" s="18"/>
      <c r="F944" s="18" t="n">
        <f aca="false">IF(B944&lt;&gt;"",1,0)</f>
        <v>0</v>
      </c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</row>
    <row r="945" customFormat="false" ht="12.75" hidden="false" customHeight="false" outlineLevel="0" collapsed="false">
      <c r="A945" s="18"/>
      <c r="B945" s="18"/>
      <c r="C945" s="18"/>
      <c r="D945" s="18"/>
      <c r="E945" s="18"/>
      <c r="F945" s="18" t="n">
        <f aca="false">IF(B945&lt;&gt;"",1,0)</f>
        <v>0</v>
      </c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</row>
    <row r="946" customFormat="false" ht="12.75" hidden="false" customHeight="false" outlineLevel="0" collapsed="false">
      <c r="A946" s="18"/>
      <c r="B946" s="18"/>
      <c r="C946" s="18"/>
      <c r="D946" s="18"/>
      <c r="E946" s="18"/>
      <c r="F946" s="18" t="n">
        <f aca="false">IF(B946&lt;&gt;"",1,0)</f>
        <v>0</v>
      </c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</row>
    <row r="947" customFormat="false" ht="12.75" hidden="false" customHeight="false" outlineLevel="0" collapsed="false">
      <c r="A947" s="18"/>
      <c r="B947" s="18"/>
      <c r="C947" s="18"/>
      <c r="D947" s="18"/>
      <c r="E947" s="18"/>
      <c r="F947" s="18" t="n">
        <f aca="false">IF(B947&lt;&gt;"",1,0)</f>
        <v>0</v>
      </c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</row>
    <row r="948" customFormat="false" ht="12.75" hidden="false" customHeight="false" outlineLevel="0" collapsed="false">
      <c r="A948" s="18"/>
      <c r="B948" s="18"/>
      <c r="C948" s="18"/>
      <c r="D948" s="18"/>
      <c r="E948" s="18"/>
      <c r="F948" s="18" t="n">
        <f aca="false">IF(B948&lt;&gt;"",1,0)</f>
        <v>0</v>
      </c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</row>
    <row r="949" customFormat="false" ht="12.75" hidden="false" customHeight="false" outlineLevel="0" collapsed="false">
      <c r="A949" s="18"/>
      <c r="B949" s="18"/>
      <c r="C949" s="18"/>
      <c r="D949" s="18"/>
      <c r="E949" s="18"/>
      <c r="F949" s="18" t="n">
        <f aca="false">IF(B949&lt;&gt;"",1,0)</f>
        <v>0</v>
      </c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</row>
    <row r="950" customFormat="false" ht="12.75" hidden="false" customHeight="false" outlineLevel="0" collapsed="false">
      <c r="A950" s="18"/>
      <c r="B950" s="18"/>
      <c r="C950" s="18"/>
      <c r="D950" s="18"/>
      <c r="E950" s="18"/>
      <c r="F950" s="18" t="n">
        <f aca="false">IF(B950&lt;&gt;"",1,0)</f>
        <v>0</v>
      </c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</row>
    <row r="951" customFormat="false" ht="12.75" hidden="false" customHeight="false" outlineLevel="0" collapsed="false">
      <c r="A951" s="18"/>
      <c r="B951" s="18"/>
      <c r="C951" s="18"/>
      <c r="D951" s="18"/>
      <c r="E951" s="18"/>
      <c r="F951" s="18" t="n">
        <f aca="false">IF(B951&lt;&gt;"",1,0)</f>
        <v>0</v>
      </c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</row>
    <row r="952" customFormat="false" ht="12.75" hidden="false" customHeight="false" outlineLevel="0" collapsed="false">
      <c r="A952" s="18"/>
      <c r="B952" s="18"/>
      <c r="C952" s="18"/>
      <c r="D952" s="18"/>
      <c r="E952" s="18"/>
      <c r="F952" s="18" t="n">
        <f aca="false">IF(B952&lt;&gt;"",1,0)</f>
        <v>0</v>
      </c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</row>
    <row r="953" customFormat="false" ht="12.75" hidden="false" customHeight="false" outlineLevel="0" collapsed="false">
      <c r="A953" s="18"/>
      <c r="B953" s="18"/>
      <c r="C953" s="18"/>
      <c r="D953" s="18"/>
      <c r="E953" s="18"/>
      <c r="F953" s="18" t="n">
        <f aca="false">IF(B953&lt;&gt;"",1,0)</f>
        <v>0</v>
      </c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</row>
    <row r="954" customFormat="false" ht="12.75" hidden="false" customHeight="false" outlineLevel="0" collapsed="false">
      <c r="A954" s="18"/>
      <c r="B954" s="18"/>
      <c r="C954" s="18"/>
      <c r="D954" s="18"/>
      <c r="E954" s="18"/>
      <c r="F954" s="18" t="n">
        <f aca="false">IF(B954&lt;&gt;"",1,0)</f>
        <v>0</v>
      </c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</row>
    <row r="955" customFormat="false" ht="12.75" hidden="false" customHeight="false" outlineLevel="0" collapsed="false">
      <c r="A955" s="18"/>
      <c r="B955" s="18"/>
      <c r="C955" s="18"/>
      <c r="D955" s="18"/>
      <c r="E955" s="18"/>
      <c r="F955" s="18" t="n">
        <f aca="false">IF(B955&lt;&gt;"",1,0)</f>
        <v>0</v>
      </c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</row>
    <row r="956" customFormat="false" ht="12.75" hidden="false" customHeight="false" outlineLevel="0" collapsed="false">
      <c r="A956" s="18"/>
      <c r="B956" s="18"/>
      <c r="C956" s="18"/>
      <c r="D956" s="18"/>
      <c r="E956" s="18"/>
      <c r="F956" s="18" t="n">
        <f aca="false">IF(B956&lt;&gt;"",1,0)</f>
        <v>0</v>
      </c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</row>
    <row r="957" customFormat="false" ht="12.75" hidden="false" customHeight="false" outlineLevel="0" collapsed="false">
      <c r="A957" s="18"/>
      <c r="B957" s="18"/>
      <c r="C957" s="18"/>
      <c r="D957" s="18"/>
      <c r="E957" s="18"/>
      <c r="F957" s="18" t="n">
        <f aca="false">IF(B957&lt;&gt;"",1,0)</f>
        <v>0</v>
      </c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</row>
    <row r="958" customFormat="false" ht="12.75" hidden="false" customHeight="false" outlineLevel="0" collapsed="false">
      <c r="A958" s="18"/>
      <c r="B958" s="18"/>
      <c r="C958" s="18"/>
      <c r="D958" s="18"/>
      <c r="E958" s="18"/>
      <c r="F958" s="18" t="n">
        <f aca="false">IF(B958&lt;&gt;"",1,0)</f>
        <v>0</v>
      </c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</row>
    <row r="959" customFormat="false" ht="12.75" hidden="false" customHeight="false" outlineLevel="0" collapsed="false">
      <c r="A959" s="18"/>
      <c r="B959" s="18"/>
      <c r="C959" s="18"/>
      <c r="D959" s="18"/>
      <c r="E959" s="18"/>
      <c r="F959" s="18" t="n">
        <f aca="false">IF(B959&lt;&gt;"",1,0)</f>
        <v>0</v>
      </c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</row>
    <row r="960" customFormat="false" ht="12.75" hidden="false" customHeight="false" outlineLevel="0" collapsed="false">
      <c r="A960" s="18"/>
      <c r="B960" s="18"/>
      <c r="C960" s="18"/>
      <c r="D960" s="18"/>
      <c r="E960" s="18"/>
      <c r="F960" s="18" t="n">
        <f aca="false">IF(B960&lt;&gt;"",1,0)</f>
        <v>0</v>
      </c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</row>
    <row r="961" customFormat="false" ht="12.75" hidden="false" customHeight="false" outlineLevel="0" collapsed="false">
      <c r="A961" s="18"/>
      <c r="B961" s="18"/>
      <c r="C961" s="18"/>
      <c r="D961" s="18"/>
      <c r="E961" s="18"/>
      <c r="F961" s="18" t="n">
        <f aca="false">IF(B961&lt;&gt;"",1,0)</f>
        <v>0</v>
      </c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</row>
    <row r="962" customFormat="false" ht="12.75" hidden="false" customHeight="false" outlineLevel="0" collapsed="false">
      <c r="A962" s="18"/>
      <c r="B962" s="18"/>
      <c r="C962" s="18"/>
      <c r="D962" s="18"/>
      <c r="E962" s="18"/>
      <c r="F962" s="18" t="n">
        <f aca="false">IF(B962&lt;&gt;"",1,0)</f>
        <v>0</v>
      </c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</row>
    <row r="963" customFormat="false" ht="12.75" hidden="false" customHeight="false" outlineLevel="0" collapsed="false">
      <c r="A963" s="18"/>
      <c r="B963" s="18"/>
      <c r="C963" s="18"/>
      <c r="D963" s="18"/>
      <c r="E963" s="18"/>
      <c r="F963" s="18" t="n">
        <f aca="false">IF(B963&lt;&gt;"",1,0)</f>
        <v>0</v>
      </c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</row>
    <row r="964" customFormat="false" ht="12.75" hidden="false" customHeight="false" outlineLevel="0" collapsed="false">
      <c r="A964" s="18"/>
      <c r="B964" s="18"/>
      <c r="C964" s="18"/>
      <c r="D964" s="18"/>
      <c r="E964" s="18"/>
      <c r="F964" s="18" t="n">
        <f aca="false">IF(B964&lt;&gt;"",1,0)</f>
        <v>0</v>
      </c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</row>
    <row r="965" customFormat="false" ht="12.75" hidden="false" customHeight="false" outlineLevel="0" collapsed="false">
      <c r="A965" s="18"/>
      <c r="B965" s="18"/>
      <c r="C965" s="18"/>
      <c r="D965" s="18"/>
      <c r="E965" s="18"/>
      <c r="F965" s="18" t="n">
        <f aca="false">IF(B965&lt;&gt;"",1,0)</f>
        <v>0</v>
      </c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</row>
    <row r="966" customFormat="false" ht="12.75" hidden="false" customHeight="false" outlineLevel="0" collapsed="false">
      <c r="A966" s="18"/>
      <c r="B966" s="18"/>
      <c r="C966" s="18"/>
      <c r="D966" s="18"/>
      <c r="E966" s="18"/>
      <c r="F966" s="18" t="n">
        <f aca="false">IF(B966&lt;&gt;"",1,0)</f>
        <v>0</v>
      </c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</row>
    <row r="967" customFormat="false" ht="12.75" hidden="false" customHeight="false" outlineLevel="0" collapsed="false">
      <c r="A967" s="18"/>
      <c r="B967" s="18"/>
      <c r="C967" s="18"/>
      <c r="D967" s="18"/>
      <c r="E967" s="18"/>
      <c r="F967" s="18" t="n">
        <f aca="false">IF(B967&lt;&gt;"",1,0)</f>
        <v>0</v>
      </c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</row>
    <row r="968" customFormat="false" ht="12.75" hidden="false" customHeight="false" outlineLevel="0" collapsed="false">
      <c r="A968" s="18"/>
      <c r="B968" s="18"/>
      <c r="C968" s="18"/>
      <c r="D968" s="18"/>
      <c r="E968" s="18"/>
      <c r="F968" s="18" t="n">
        <f aca="false">IF(B968&lt;&gt;"",1,0)</f>
        <v>0</v>
      </c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</row>
    <row r="969" customFormat="false" ht="12.75" hidden="false" customHeight="false" outlineLevel="0" collapsed="false">
      <c r="A969" s="18"/>
      <c r="B969" s="18"/>
      <c r="C969" s="18"/>
      <c r="D969" s="18"/>
      <c r="E969" s="18"/>
      <c r="F969" s="18" t="n">
        <f aca="false">IF(B969&lt;&gt;"",1,0)</f>
        <v>0</v>
      </c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</row>
    <row r="970" customFormat="false" ht="12.75" hidden="false" customHeight="false" outlineLevel="0" collapsed="false">
      <c r="A970" s="18"/>
      <c r="B970" s="18"/>
      <c r="C970" s="18"/>
      <c r="D970" s="18"/>
      <c r="E970" s="18"/>
      <c r="F970" s="18" t="n">
        <f aca="false">IF(B970&lt;&gt;"",1,0)</f>
        <v>0</v>
      </c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</row>
    <row r="971" customFormat="false" ht="12.75" hidden="false" customHeight="false" outlineLevel="0" collapsed="false">
      <c r="A971" s="18"/>
      <c r="B971" s="18"/>
      <c r="C971" s="18"/>
      <c r="D971" s="18"/>
      <c r="E971" s="18"/>
      <c r="F971" s="18" t="n">
        <f aca="false">IF(B971&lt;&gt;"",1,0)</f>
        <v>0</v>
      </c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</row>
    <row r="972" customFormat="false" ht="12.75" hidden="false" customHeight="false" outlineLevel="0" collapsed="false">
      <c r="A972" s="18"/>
      <c r="B972" s="18"/>
      <c r="C972" s="18"/>
      <c r="D972" s="18"/>
      <c r="E972" s="18"/>
      <c r="F972" s="18" t="n">
        <f aca="false">IF(B972&lt;&gt;"",1,0)</f>
        <v>0</v>
      </c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</row>
    <row r="973" customFormat="false" ht="12.75" hidden="false" customHeight="false" outlineLevel="0" collapsed="false">
      <c r="A973" s="18"/>
      <c r="B973" s="18"/>
      <c r="C973" s="18"/>
      <c r="D973" s="18"/>
      <c r="E973" s="18"/>
      <c r="F973" s="18" t="n">
        <f aca="false">IF(B973&lt;&gt;"",1,0)</f>
        <v>0</v>
      </c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</row>
    <row r="974" customFormat="false" ht="12.75" hidden="false" customHeight="false" outlineLevel="0" collapsed="false">
      <c r="A974" s="18"/>
      <c r="B974" s="18"/>
      <c r="C974" s="18"/>
      <c r="D974" s="18"/>
      <c r="E974" s="18"/>
      <c r="F974" s="18" t="n">
        <f aca="false">IF(B974&lt;&gt;"",1,0)</f>
        <v>0</v>
      </c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</row>
    <row r="975" customFormat="false" ht="12.75" hidden="false" customHeight="false" outlineLevel="0" collapsed="false">
      <c r="A975" s="18"/>
      <c r="B975" s="18"/>
      <c r="C975" s="18"/>
      <c r="D975" s="18"/>
      <c r="E975" s="18"/>
      <c r="F975" s="18" t="n">
        <f aca="false">IF(B975&lt;&gt;"",1,0)</f>
        <v>0</v>
      </c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</row>
    <row r="976" customFormat="false" ht="12.75" hidden="false" customHeight="false" outlineLevel="0" collapsed="false">
      <c r="A976" s="18"/>
      <c r="B976" s="18"/>
      <c r="C976" s="18"/>
      <c r="D976" s="18"/>
      <c r="E976" s="18"/>
      <c r="F976" s="18" t="n">
        <f aca="false">IF(B976&lt;&gt;"",1,0)</f>
        <v>0</v>
      </c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</row>
    <row r="977" customFormat="false" ht="12.75" hidden="false" customHeight="false" outlineLevel="0" collapsed="false">
      <c r="A977" s="18"/>
      <c r="B977" s="18"/>
      <c r="C977" s="18"/>
      <c r="D977" s="18"/>
      <c r="E977" s="18"/>
      <c r="F977" s="18" t="n">
        <f aca="false">IF(B977&lt;&gt;"",1,0)</f>
        <v>0</v>
      </c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</row>
    <row r="978" customFormat="false" ht="12.75" hidden="false" customHeight="false" outlineLevel="0" collapsed="false">
      <c r="A978" s="18"/>
      <c r="B978" s="18"/>
      <c r="C978" s="18"/>
      <c r="D978" s="18"/>
      <c r="E978" s="18"/>
      <c r="F978" s="18" t="n">
        <f aca="false">IF(B978&lt;&gt;"",1,0)</f>
        <v>0</v>
      </c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</row>
    <row r="979" customFormat="false" ht="12.75" hidden="false" customHeight="false" outlineLevel="0" collapsed="false">
      <c r="A979" s="18"/>
      <c r="B979" s="18"/>
      <c r="C979" s="18"/>
      <c r="D979" s="18"/>
      <c r="E979" s="18"/>
      <c r="F979" s="18" t="n">
        <f aca="false">IF(B979&lt;&gt;"",1,0)</f>
        <v>0</v>
      </c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</row>
    <row r="980" customFormat="false" ht="12.75" hidden="false" customHeight="false" outlineLevel="0" collapsed="false">
      <c r="A980" s="18"/>
      <c r="B980" s="18"/>
      <c r="C980" s="18"/>
      <c r="D980" s="18"/>
      <c r="E980" s="18"/>
      <c r="F980" s="18" t="n">
        <f aca="false">IF(B980&lt;&gt;"",1,0)</f>
        <v>0</v>
      </c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</row>
    <row r="981" customFormat="false" ht="12.75" hidden="false" customHeight="false" outlineLevel="0" collapsed="false">
      <c r="A981" s="18"/>
      <c r="B981" s="18"/>
      <c r="C981" s="18"/>
      <c r="D981" s="18"/>
      <c r="E981" s="18"/>
      <c r="F981" s="18" t="n">
        <f aca="false">IF(B981&lt;&gt;"",1,0)</f>
        <v>0</v>
      </c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</row>
    <row r="982" customFormat="false" ht="12.75" hidden="false" customHeight="false" outlineLevel="0" collapsed="false">
      <c r="A982" s="18"/>
      <c r="B982" s="18"/>
      <c r="C982" s="18"/>
      <c r="D982" s="18"/>
      <c r="E982" s="18"/>
      <c r="F982" s="18" t="n">
        <f aca="false">IF(B982&lt;&gt;"",1,0)</f>
        <v>0</v>
      </c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</row>
    <row r="983" customFormat="false" ht="12.75" hidden="false" customHeight="false" outlineLevel="0" collapsed="false">
      <c r="A983" s="18"/>
      <c r="B983" s="18"/>
      <c r="C983" s="18"/>
      <c r="D983" s="18"/>
      <c r="E983" s="18"/>
      <c r="F983" s="18" t="n">
        <f aca="false">IF(B983&lt;&gt;"",1,0)</f>
        <v>0</v>
      </c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</row>
    <row r="984" customFormat="false" ht="12.75" hidden="false" customHeight="false" outlineLevel="0" collapsed="false">
      <c r="A984" s="18"/>
      <c r="B984" s="18"/>
      <c r="C984" s="18"/>
      <c r="D984" s="18"/>
      <c r="E984" s="18"/>
      <c r="F984" s="18" t="n">
        <f aca="false">IF(B984&lt;&gt;"",1,0)</f>
        <v>0</v>
      </c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</row>
    <row r="985" customFormat="false" ht="12.75" hidden="false" customHeight="false" outlineLevel="0" collapsed="false">
      <c r="A985" s="18"/>
      <c r="B985" s="18"/>
      <c r="C985" s="18"/>
      <c r="D985" s="18"/>
      <c r="E985" s="18"/>
      <c r="F985" s="18" t="n">
        <f aca="false">IF(B985&lt;&gt;"",1,0)</f>
        <v>0</v>
      </c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</row>
    <row r="986" customFormat="false" ht="12.75" hidden="false" customHeight="false" outlineLevel="0" collapsed="false">
      <c r="A986" s="18"/>
      <c r="B986" s="18"/>
      <c r="C986" s="18"/>
      <c r="D986" s="18"/>
      <c r="E986" s="18"/>
      <c r="F986" s="18" t="n">
        <f aca="false">IF(B986&lt;&gt;"",1,0)</f>
        <v>0</v>
      </c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</row>
    <row r="987" customFormat="false" ht="12.75" hidden="false" customHeight="false" outlineLevel="0" collapsed="false">
      <c r="A987" s="18"/>
      <c r="B987" s="18"/>
      <c r="C987" s="18"/>
      <c r="D987" s="18"/>
      <c r="E987" s="18"/>
      <c r="F987" s="18" t="n">
        <f aca="false">IF(B987&lt;&gt;"",1,0)</f>
        <v>0</v>
      </c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</row>
    <row r="988" customFormat="false" ht="12.75" hidden="false" customHeight="false" outlineLevel="0" collapsed="false">
      <c r="A988" s="18"/>
      <c r="B988" s="18"/>
      <c r="C988" s="18"/>
      <c r="D988" s="18"/>
      <c r="E988" s="18"/>
      <c r="F988" s="18" t="n">
        <f aca="false">IF(B988&lt;&gt;"",1,0)</f>
        <v>0</v>
      </c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</row>
    <row r="989" customFormat="false" ht="12.75" hidden="false" customHeight="false" outlineLevel="0" collapsed="false">
      <c r="A989" s="18"/>
      <c r="B989" s="18"/>
      <c r="C989" s="18"/>
      <c r="D989" s="18"/>
      <c r="E989" s="18"/>
      <c r="F989" s="18" t="n">
        <f aca="false">IF(B989&lt;&gt;"",1,0)</f>
        <v>0</v>
      </c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</row>
    <row r="990" customFormat="false" ht="12.75" hidden="false" customHeight="false" outlineLevel="0" collapsed="false">
      <c r="A990" s="18"/>
      <c r="B990" s="18"/>
      <c r="C990" s="18"/>
      <c r="D990" s="18"/>
      <c r="E990" s="18"/>
      <c r="F990" s="18" t="n">
        <f aca="false">IF(B990&lt;&gt;"",1,0)</f>
        <v>0</v>
      </c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</row>
    <row r="991" customFormat="false" ht="12.75" hidden="false" customHeight="false" outlineLevel="0" collapsed="false">
      <c r="A991" s="18"/>
      <c r="B991" s="18"/>
      <c r="C991" s="18"/>
      <c r="D991" s="18"/>
      <c r="E991" s="18"/>
      <c r="F991" s="18" t="n">
        <f aca="false">IF(B991&lt;&gt;"",1,0)</f>
        <v>0</v>
      </c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</row>
    <row r="992" customFormat="false" ht="12.75" hidden="false" customHeight="false" outlineLevel="0" collapsed="false">
      <c r="A992" s="18"/>
      <c r="B992" s="18"/>
      <c r="C992" s="18"/>
      <c r="D992" s="18"/>
      <c r="E992" s="18"/>
      <c r="F992" s="18" t="n">
        <f aca="false">IF(B992&lt;&gt;"",1,0)</f>
        <v>0</v>
      </c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</row>
    <row r="993" customFormat="false" ht="12.75" hidden="false" customHeight="false" outlineLevel="0" collapsed="false">
      <c r="A993" s="18"/>
      <c r="B993" s="18"/>
      <c r="C993" s="18"/>
      <c r="D993" s="18"/>
      <c r="E993" s="18"/>
      <c r="F993" s="18" t="n">
        <f aca="false">IF(B993&lt;&gt;"",1,0)</f>
        <v>0</v>
      </c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</row>
    <row r="994" customFormat="false" ht="12.75" hidden="false" customHeight="false" outlineLevel="0" collapsed="false">
      <c r="A994" s="18"/>
      <c r="B994" s="18"/>
      <c r="C994" s="18"/>
      <c r="D994" s="18"/>
      <c r="E994" s="18"/>
      <c r="F994" s="18" t="n">
        <f aca="false">IF(B994&lt;&gt;"",1,0)</f>
        <v>0</v>
      </c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</row>
    <row r="995" customFormat="false" ht="12.75" hidden="false" customHeight="false" outlineLevel="0" collapsed="false">
      <c r="A995" s="18"/>
      <c r="B995" s="18"/>
      <c r="C995" s="18"/>
      <c r="D995" s="18"/>
      <c r="E995" s="18"/>
      <c r="F995" s="18" t="n">
        <f aca="false">IF(B995&lt;&gt;"",1,0)</f>
        <v>0</v>
      </c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</row>
    <row r="996" customFormat="false" ht="12.75" hidden="false" customHeight="false" outlineLevel="0" collapsed="false">
      <c r="A996" s="18"/>
      <c r="B996" s="18"/>
      <c r="C996" s="18"/>
      <c r="D996" s="18"/>
      <c r="E996" s="18"/>
      <c r="F996" s="18" t="n">
        <f aca="false">IF(B996&lt;&gt;"",1,0)</f>
        <v>0</v>
      </c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</row>
    <row r="997" customFormat="false" ht="12.75" hidden="false" customHeight="false" outlineLevel="0" collapsed="false">
      <c r="A997" s="18"/>
      <c r="B997" s="18"/>
      <c r="C997" s="18"/>
      <c r="D997" s="18"/>
      <c r="E997" s="18"/>
      <c r="F997" s="18" t="n">
        <f aca="false">IF(B997&lt;&gt;"",1,0)</f>
        <v>0</v>
      </c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</row>
    <row r="998" customFormat="false" ht="12.75" hidden="false" customHeight="false" outlineLevel="0" collapsed="false">
      <c r="A998" s="18"/>
      <c r="B998" s="18"/>
      <c r="C998" s="18"/>
      <c r="D998" s="18"/>
      <c r="E998" s="18"/>
      <c r="F998" s="18" t="n">
        <f aca="false">IF(B998&lt;&gt;"",1,0)</f>
        <v>0</v>
      </c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</row>
    <row r="999" customFormat="false" ht="12.75" hidden="false" customHeight="false" outlineLevel="0" collapsed="false">
      <c r="A999" s="18"/>
      <c r="B999" s="18"/>
      <c r="C999" s="18"/>
      <c r="D999" s="18"/>
      <c r="E999" s="18"/>
      <c r="F999" s="18" t="n">
        <f aca="false">IF(B999&lt;&gt;"",1,0)</f>
        <v>0</v>
      </c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</row>
    <row r="1000" customFormat="false" ht="12.75" hidden="false" customHeight="false" outlineLevel="0" collapsed="false">
      <c r="A1000" s="18"/>
      <c r="B1000" s="18"/>
      <c r="C1000" s="18"/>
      <c r="D1000" s="18"/>
      <c r="E1000" s="18"/>
      <c r="F1000" s="18" t="n">
        <f aca="false">IF(B1000&lt;&gt;"",1,0)</f>
        <v>0</v>
      </c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</row>
    <row r="1001" customFormat="false" ht="12.75" hidden="false" customHeight="false" outlineLevel="0" collapsed="false">
      <c r="A1001" s="18"/>
      <c r="B1001" s="18"/>
      <c r="C1001" s="18"/>
      <c r="D1001" s="18"/>
      <c r="E1001" s="18"/>
      <c r="F1001" s="18" t="n">
        <f aca="false">IF(B1001&lt;&gt;"",1,0)</f>
        <v>0</v>
      </c>
      <c r="G1001" s="18"/>
      <c r="H1001" s="18"/>
      <c r="I1001" s="18"/>
      <c r="J1001" s="18"/>
      <c r="K1001" s="18"/>
      <c r="L1001" s="18"/>
      <c r="M1001" s="18"/>
      <c r="N1001" s="18"/>
      <c r="O1001" s="18"/>
      <c r="P1001" s="18"/>
      <c r="Q1001" s="18"/>
      <c r="R1001" s="18"/>
      <c r="S1001" s="18"/>
      <c r="T1001" s="18"/>
    </row>
    <row r="1002" customFormat="false" ht="12.75" hidden="false" customHeight="false" outlineLevel="0" collapsed="false">
      <c r="A1002" s="18"/>
      <c r="B1002" s="18"/>
      <c r="C1002" s="18"/>
      <c r="D1002" s="18"/>
      <c r="E1002" s="18"/>
      <c r="F1002" s="18" t="n">
        <f aca="false">IF(B1002&lt;&gt;"",1,0)</f>
        <v>0</v>
      </c>
      <c r="G1002" s="18"/>
      <c r="H1002" s="18"/>
      <c r="I1002" s="18"/>
      <c r="J1002" s="18"/>
      <c r="K1002" s="18"/>
      <c r="L1002" s="18"/>
      <c r="M1002" s="18"/>
      <c r="N1002" s="18"/>
      <c r="O1002" s="18"/>
      <c r="P1002" s="18"/>
      <c r="Q1002" s="18"/>
      <c r="R1002" s="18"/>
      <c r="S1002" s="18"/>
      <c r="T1002" s="18"/>
    </row>
    <row r="1003" customFormat="false" ht="12.75" hidden="false" customHeight="false" outlineLevel="0" collapsed="false">
      <c r="A1003" s="18"/>
      <c r="B1003" s="18"/>
      <c r="C1003" s="18"/>
      <c r="D1003" s="18"/>
      <c r="E1003" s="18"/>
      <c r="F1003" s="18" t="n">
        <f aca="false">IF(B1003&lt;&gt;"",1,0)</f>
        <v>0</v>
      </c>
      <c r="G1003" s="18"/>
      <c r="H1003" s="18"/>
      <c r="I1003" s="18"/>
      <c r="J1003" s="18"/>
      <c r="K1003" s="18"/>
      <c r="L1003" s="18"/>
      <c r="M1003" s="18"/>
      <c r="N1003" s="18"/>
      <c r="O1003" s="18"/>
      <c r="P1003" s="18"/>
      <c r="Q1003" s="18"/>
      <c r="R1003" s="18"/>
      <c r="S1003" s="18"/>
      <c r="T1003" s="18"/>
    </row>
    <row r="1004" customFormat="false" ht="12.75" hidden="false" customHeight="false" outlineLevel="0" collapsed="false">
      <c r="A1004" s="18"/>
      <c r="B1004" s="18"/>
      <c r="C1004" s="18"/>
      <c r="D1004" s="18"/>
      <c r="E1004" s="18"/>
      <c r="F1004" s="18" t="n">
        <f aca="false">IF(B1004&lt;&gt;"",1,0)</f>
        <v>0</v>
      </c>
      <c r="G1004" s="18"/>
      <c r="H1004" s="18"/>
      <c r="I1004" s="18"/>
      <c r="J1004" s="18"/>
      <c r="K1004" s="18"/>
      <c r="L1004" s="18"/>
      <c r="M1004" s="18"/>
      <c r="N1004" s="18"/>
      <c r="O1004" s="18"/>
      <c r="P1004" s="18"/>
      <c r="Q1004" s="18"/>
      <c r="R1004" s="18"/>
      <c r="S1004" s="18"/>
      <c r="T1004" s="18"/>
    </row>
    <row r="1005" customFormat="false" ht="12.75" hidden="false" customHeight="false" outlineLevel="0" collapsed="false">
      <c r="A1005" s="18"/>
      <c r="B1005" s="18"/>
      <c r="C1005" s="18"/>
      <c r="D1005" s="18"/>
      <c r="E1005" s="18"/>
      <c r="F1005" s="18" t="n">
        <f aca="false">IF(B1005&lt;&gt;"",1,0)</f>
        <v>0</v>
      </c>
      <c r="G1005" s="18"/>
      <c r="H1005" s="18"/>
      <c r="I1005" s="18"/>
      <c r="J1005" s="18"/>
      <c r="K1005" s="18"/>
      <c r="L1005" s="18"/>
      <c r="M1005" s="18"/>
      <c r="N1005" s="18"/>
      <c r="O1005" s="18"/>
      <c r="P1005" s="18"/>
      <c r="Q1005" s="18"/>
      <c r="R1005" s="18"/>
      <c r="S1005" s="18"/>
      <c r="T1005" s="18"/>
    </row>
    <row r="1006" customFormat="false" ht="12.75" hidden="false" customHeight="false" outlineLevel="0" collapsed="false">
      <c r="A1006" s="18"/>
      <c r="B1006" s="18"/>
      <c r="C1006" s="18"/>
      <c r="D1006" s="18"/>
      <c r="E1006" s="18"/>
      <c r="F1006" s="18" t="n">
        <f aca="false">IF(B1006&lt;&gt;"",1,0)</f>
        <v>0</v>
      </c>
      <c r="G1006" s="18"/>
      <c r="H1006" s="18"/>
      <c r="I1006" s="18"/>
      <c r="J1006" s="18"/>
      <c r="K1006" s="18"/>
      <c r="L1006" s="18"/>
      <c r="M1006" s="18"/>
      <c r="N1006" s="18"/>
      <c r="O1006" s="18"/>
      <c r="P1006" s="18"/>
      <c r="Q1006" s="18"/>
      <c r="R1006" s="18"/>
      <c r="S1006" s="18"/>
      <c r="T1006" s="18"/>
    </row>
    <row r="1007" customFormat="false" ht="12.75" hidden="false" customHeight="false" outlineLevel="0" collapsed="false">
      <c r="A1007" s="18"/>
      <c r="B1007" s="18"/>
      <c r="C1007" s="18"/>
      <c r="D1007" s="18"/>
      <c r="E1007" s="18"/>
      <c r="F1007" s="18" t="n">
        <f aca="false">IF(B1007&lt;&gt;"",1,0)</f>
        <v>0</v>
      </c>
      <c r="G1007" s="18"/>
      <c r="H1007" s="18"/>
      <c r="I1007" s="18"/>
      <c r="J1007" s="18"/>
      <c r="K1007" s="18"/>
      <c r="L1007" s="18"/>
      <c r="M1007" s="18"/>
      <c r="N1007" s="18"/>
      <c r="O1007" s="18"/>
      <c r="P1007" s="18"/>
      <c r="Q1007" s="18"/>
      <c r="R1007" s="18"/>
      <c r="S1007" s="18"/>
      <c r="T1007" s="18"/>
    </row>
    <row r="1008" customFormat="false" ht="12.75" hidden="false" customHeight="false" outlineLevel="0" collapsed="false">
      <c r="A1008" s="18"/>
      <c r="B1008" s="18"/>
      <c r="C1008" s="18"/>
      <c r="D1008" s="18"/>
      <c r="E1008" s="18"/>
      <c r="F1008" s="18" t="n">
        <f aca="false">IF(B1008&lt;&gt;"",1,0)</f>
        <v>0</v>
      </c>
      <c r="G1008" s="18"/>
      <c r="H1008" s="18"/>
      <c r="I1008" s="18"/>
      <c r="J1008" s="18"/>
      <c r="K1008" s="18"/>
      <c r="L1008" s="18"/>
      <c r="M1008" s="18"/>
      <c r="N1008" s="18"/>
      <c r="O1008" s="18"/>
      <c r="P1008" s="18"/>
      <c r="Q1008" s="18"/>
      <c r="R1008" s="18"/>
      <c r="S1008" s="18"/>
      <c r="T1008" s="18"/>
    </row>
    <row r="1009" customFormat="false" ht="12.75" hidden="false" customHeight="false" outlineLevel="0" collapsed="false">
      <c r="A1009" s="18"/>
      <c r="B1009" s="18"/>
      <c r="C1009" s="18"/>
      <c r="D1009" s="18"/>
      <c r="E1009" s="18"/>
      <c r="F1009" s="18" t="n">
        <f aca="false">IF(B1009&lt;&gt;"",1,0)</f>
        <v>0</v>
      </c>
      <c r="G1009" s="18"/>
      <c r="H1009" s="18"/>
      <c r="I1009" s="18"/>
      <c r="J1009" s="18"/>
      <c r="K1009" s="18"/>
      <c r="L1009" s="18"/>
      <c r="M1009" s="18"/>
      <c r="N1009" s="18"/>
      <c r="O1009" s="18"/>
      <c r="P1009" s="18"/>
      <c r="Q1009" s="18"/>
      <c r="R1009" s="18"/>
      <c r="S1009" s="18"/>
      <c r="T1009" s="18"/>
    </row>
    <row r="1010" customFormat="false" ht="12.75" hidden="false" customHeight="false" outlineLevel="0" collapsed="false">
      <c r="A1010" s="18"/>
      <c r="B1010" s="18"/>
      <c r="C1010" s="18"/>
      <c r="D1010" s="18"/>
      <c r="E1010" s="18"/>
      <c r="F1010" s="18" t="n">
        <f aca="false">IF(B1010&lt;&gt;"",1,0)</f>
        <v>0</v>
      </c>
      <c r="G1010" s="18"/>
      <c r="H1010" s="18"/>
      <c r="I1010" s="18"/>
      <c r="J1010" s="18"/>
      <c r="K1010" s="18"/>
      <c r="L1010" s="18"/>
      <c r="M1010" s="18"/>
      <c r="N1010" s="18"/>
      <c r="O1010" s="18"/>
      <c r="P1010" s="18"/>
      <c r="Q1010" s="18"/>
      <c r="R1010" s="18"/>
      <c r="S1010" s="18"/>
      <c r="T1010" s="18"/>
    </row>
    <row r="1011" customFormat="false" ht="12.75" hidden="false" customHeight="false" outlineLevel="0" collapsed="false">
      <c r="A1011" s="18"/>
      <c r="B1011" s="18"/>
      <c r="C1011" s="18"/>
      <c r="D1011" s="18"/>
      <c r="E1011" s="18"/>
      <c r="F1011" s="18" t="n">
        <f aca="false">IF(B1011&lt;&gt;"",1,0)</f>
        <v>0</v>
      </c>
      <c r="G1011" s="18"/>
      <c r="H1011" s="18"/>
      <c r="I1011" s="18"/>
      <c r="J1011" s="18"/>
      <c r="K1011" s="18"/>
      <c r="L1011" s="18"/>
      <c r="M1011" s="18"/>
      <c r="N1011" s="18"/>
      <c r="O1011" s="18"/>
      <c r="P1011" s="18"/>
      <c r="Q1011" s="18"/>
      <c r="R1011" s="18"/>
      <c r="S1011" s="18"/>
      <c r="T1011" s="18"/>
    </row>
    <row r="1012" customFormat="false" ht="12.75" hidden="false" customHeight="false" outlineLevel="0" collapsed="false">
      <c r="A1012" s="18"/>
      <c r="B1012" s="18"/>
      <c r="C1012" s="18"/>
      <c r="D1012" s="18"/>
      <c r="E1012" s="18"/>
      <c r="F1012" s="18" t="n">
        <f aca="false">IF(B1012&lt;&gt;"",1,0)</f>
        <v>0</v>
      </c>
      <c r="G1012" s="18"/>
      <c r="H1012" s="18"/>
      <c r="I1012" s="18"/>
      <c r="J1012" s="18"/>
      <c r="K1012" s="18"/>
      <c r="L1012" s="18"/>
      <c r="M1012" s="18"/>
      <c r="N1012" s="18"/>
      <c r="O1012" s="18"/>
      <c r="P1012" s="18"/>
      <c r="Q1012" s="18"/>
      <c r="R1012" s="18"/>
      <c r="S1012" s="18"/>
      <c r="T1012" s="18"/>
    </row>
    <row r="1013" customFormat="false" ht="12.75" hidden="false" customHeight="false" outlineLevel="0" collapsed="false">
      <c r="A1013" s="18"/>
      <c r="B1013" s="18"/>
      <c r="C1013" s="18"/>
      <c r="D1013" s="18"/>
      <c r="E1013" s="18"/>
      <c r="F1013" s="18" t="n">
        <f aca="false">IF(B1013&lt;&gt;"",1,0)</f>
        <v>0</v>
      </c>
      <c r="G1013" s="18"/>
      <c r="H1013" s="18"/>
      <c r="I1013" s="18"/>
      <c r="J1013" s="18"/>
      <c r="K1013" s="18"/>
      <c r="L1013" s="18"/>
      <c r="M1013" s="18"/>
      <c r="N1013" s="18"/>
      <c r="O1013" s="18"/>
      <c r="P1013" s="18"/>
      <c r="Q1013" s="18"/>
      <c r="R1013" s="18"/>
      <c r="S1013" s="18"/>
      <c r="T1013" s="18"/>
    </row>
    <row r="1014" customFormat="false" ht="12.75" hidden="false" customHeight="false" outlineLevel="0" collapsed="false">
      <c r="A1014" s="18"/>
      <c r="B1014" s="18"/>
      <c r="C1014" s="18"/>
      <c r="D1014" s="18"/>
      <c r="E1014" s="18"/>
      <c r="F1014" s="18" t="n">
        <f aca="false">IF(B1014&lt;&gt;"",1,0)</f>
        <v>0</v>
      </c>
      <c r="G1014" s="18"/>
      <c r="H1014" s="18"/>
      <c r="I1014" s="18"/>
      <c r="J1014" s="18"/>
      <c r="K1014" s="18"/>
      <c r="L1014" s="18"/>
      <c r="M1014" s="18"/>
      <c r="N1014" s="18"/>
      <c r="O1014" s="18"/>
      <c r="P1014" s="18"/>
      <c r="Q1014" s="18"/>
      <c r="R1014" s="18"/>
      <c r="S1014" s="18"/>
      <c r="T1014" s="18"/>
    </row>
    <row r="1015" customFormat="false" ht="12.75" hidden="false" customHeight="false" outlineLevel="0" collapsed="false">
      <c r="A1015" s="18"/>
      <c r="B1015" s="18"/>
      <c r="C1015" s="18"/>
      <c r="D1015" s="18"/>
      <c r="E1015" s="18"/>
      <c r="F1015" s="18" t="n">
        <f aca="false">IF(B1015&lt;&gt;"",1,0)</f>
        <v>0</v>
      </c>
      <c r="G1015" s="18"/>
      <c r="H1015" s="18"/>
      <c r="I1015" s="18"/>
      <c r="J1015" s="18"/>
      <c r="K1015" s="18"/>
      <c r="L1015" s="18"/>
      <c r="M1015" s="18"/>
      <c r="N1015" s="18"/>
      <c r="O1015" s="18"/>
      <c r="P1015" s="18"/>
      <c r="Q1015" s="18"/>
      <c r="R1015" s="18"/>
      <c r="S1015" s="18"/>
      <c r="T1015" s="18"/>
    </row>
    <row r="1016" customFormat="false" ht="12.75" hidden="false" customHeight="false" outlineLevel="0" collapsed="false">
      <c r="A1016" s="18"/>
      <c r="B1016" s="18"/>
      <c r="C1016" s="18"/>
      <c r="D1016" s="18"/>
      <c r="E1016" s="18"/>
      <c r="F1016" s="18" t="n">
        <f aca="false">IF(B1016&lt;&gt;"",1,0)</f>
        <v>0</v>
      </c>
      <c r="G1016" s="18"/>
      <c r="H1016" s="18"/>
      <c r="I1016" s="18"/>
      <c r="J1016" s="18"/>
      <c r="K1016" s="18"/>
      <c r="L1016" s="18"/>
      <c r="M1016" s="18"/>
      <c r="N1016" s="18"/>
      <c r="O1016" s="18"/>
      <c r="P1016" s="18"/>
      <c r="Q1016" s="18"/>
      <c r="R1016" s="18"/>
      <c r="S1016" s="18"/>
      <c r="T1016" s="18"/>
    </row>
    <row r="1017" customFormat="false" ht="12.75" hidden="false" customHeight="false" outlineLevel="0" collapsed="false">
      <c r="A1017" s="18"/>
      <c r="B1017" s="18"/>
      <c r="C1017" s="18"/>
      <c r="D1017" s="18"/>
      <c r="E1017" s="18"/>
      <c r="F1017" s="18" t="n">
        <f aca="false">IF(B1017&lt;&gt;"",1,0)</f>
        <v>0</v>
      </c>
      <c r="G1017" s="18"/>
      <c r="H1017" s="18"/>
      <c r="I1017" s="18"/>
      <c r="J1017" s="18"/>
      <c r="K1017" s="18"/>
      <c r="L1017" s="18"/>
      <c r="M1017" s="18"/>
      <c r="N1017" s="18"/>
      <c r="O1017" s="18"/>
      <c r="P1017" s="18"/>
      <c r="Q1017" s="18"/>
      <c r="R1017" s="18"/>
      <c r="S1017" s="18"/>
      <c r="T1017" s="18"/>
    </row>
    <row r="1018" customFormat="false" ht="12.75" hidden="false" customHeight="false" outlineLevel="0" collapsed="false">
      <c r="A1018" s="18"/>
      <c r="B1018" s="18"/>
      <c r="C1018" s="18"/>
      <c r="D1018" s="18"/>
      <c r="E1018" s="18"/>
      <c r="F1018" s="18" t="n">
        <f aca="false">IF(B1018&lt;&gt;"",1,0)</f>
        <v>0</v>
      </c>
      <c r="G1018" s="18"/>
      <c r="H1018" s="18"/>
      <c r="I1018" s="18"/>
      <c r="J1018" s="18"/>
      <c r="K1018" s="18"/>
      <c r="L1018" s="18"/>
      <c r="M1018" s="18"/>
      <c r="N1018" s="18"/>
      <c r="O1018" s="18"/>
      <c r="P1018" s="18"/>
      <c r="Q1018" s="18"/>
      <c r="R1018" s="18"/>
      <c r="S1018" s="18"/>
      <c r="T1018" s="18"/>
    </row>
    <row r="1019" customFormat="false" ht="12.75" hidden="false" customHeight="false" outlineLevel="0" collapsed="false">
      <c r="A1019" s="18"/>
      <c r="B1019" s="18"/>
      <c r="C1019" s="18"/>
      <c r="D1019" s="18"/>
      <c r="E1019" s="18"/>
      <c r="F1019" s="18" t="n">
        <f aca="false">IF(B1019&lt;&gt;"",1,0)</f>
        <v>0</v>
      </c>
      <c r="G1019" s="18"/>
      <c r="H1019" s="18"/>
      <c r="I1019" s="18"/>
      <c r="J1019" s="18"/>
      <c r="K1019" s="18"/>
      <c r="L1019" s="18"/>
      <c r="M1019" s="18"/>
      <c r="N1019" s="18"/>
      <c r="O1019" s="18"/>
      <c r="P1019" s="18"/>
      <c r="Q1019" s="18"/>
      <c r="R1019" s="18"/>
      <c r="S1019" s="18"/>
      <c r="T1019" s="18"/>
    </row>
    <row r="1020" customFormat="false" ht="12.75" hidden="false" customHeight="false" outlineLevel="0" collapsed="false">
      <c r="A1020" s="18"/>
      <c r="B1020" s="18"/>
      <c r="C1020" s="18"/>
      <c r="D1020" s="18"/>
      <c r="E1020" s="18"/>
      <c r="F1020" s="18" t="n">
        <f aca="false">IF(B1020&lt;&gt;"",1,0)</f>
        <v>0</v>
      </c>
      <c r="G1020" s="18"/>
      <c r="H1020" s="18"/>
      <c r="I1020" s="18"/>
      <c r="J1020" s="18"/>
      <c r="K1020" s="18"/>
      <c r="L1020" s="18"/>
      <c r="M1020" s="18"/>
      <c r="N1020" s="18"/>
      <c r="O1020" s="18"/>
      <c r="P1020" s="18"/>
      <c r="Q1020" s="18"/>
      <c r="R1020" s="18"/>
      <c r="S1020" s="18"/>
      <c r="T1020" s="18"/>
    </row>
    <row r="1021" customFormat="false" ht="12.75" hidden="false" customHeight="false" outlineLevel="0" collapsed="false">
      <c r="A1021" s="18"/>
      <c r="B1021" s="18"/>
      <c r="C1021" s="18"/>
      <c r="D1021" s="18"/>
      <c r="E1021" s="18"/>
      <c r="F1021" s="18" t="n">
        <f aca="false">IF(B1021&lt;&gt;"",1,0)</f>
        <v>0</v>
      </c>
      <c r="G1021" s="18"/>
      <c r="H1021" s="18"/>
      <c r="I1021" s="18"/>
      <c r="J1021" s="18"/>
      <c r="K1021" s="18"/>
      <c r="L1021" s="18"/>
      <c r="M1021" s="18"/>
      <c r="N1021" s="18"/>
      <c r="O1021" s="18"/>
      <c r="P1021" s="18"/>
      <c r="Q1021" s="18"/>
      <c r="R1021" s="18"/>
      <c r="S1021" s="18"/>
      <c r="T1021" s="18"/>
    </row>
    <row r="1022" customFormat="false" ht="12.75" hidden="false" customHeight="false" outlineLevel="0" collapsed="false">
      <c r="A1022" s="18"/>
      <c r="B1022" s="18"/>
      <c r="C1022" s="18"/>
      <c r="D1022" s="18"/>
      <c r="E1022" s="18"/>
      <c r="F1022" s="18" t="n">
        <f aca="false">IF(B1022&lt;&gt;"",1,0)</f>
        <v>0</v>
      </c>
      <c r="G1022" s="18"/>
      <c r="H1022" s="18"/>
      <c r="I1022" s="18"/>
      <c r="J1022" s="18"/>
      <c r="K1022" s="18"/>
      <c r="L1022" s="18"/>
      <c r="M1022" s="18"/>
      <c r="N1022" s="18"/>
      <c r="O1022" s="18"/>
      <c r="P1022" s="18"/>
      <c r="Q1022" s="18"/>
      <c r="R1022" s="18"/>
      <c r="S1022" s="18"/>
      <c r="T1022" s="18"/>
    </row>
    <row r="1023" customFormat="false" ht="12.75" hidden="false" customHeight="false" outlineLevel="0" collapsed="false">
      <c r="A1023" s="18"/>
      <c r="B1023" s="18"/>
      <c r="C1023" s="18"/>
      <c r="D1023" s="18"/>
      <c r="E1023" s="18"/>
      <c r="F1023" s="18" t="n">
        <f aca="false">IF(B1023&lt;&gt;"",1,0)</f>
        <v>0</v>
      </c>
      <c r="G1023" s="18"/>
      <c r="H1023" s="18"/>
      <c r="I1023" s="18"/>
      <c r="J1023" s="18"/>
      <c r="K1023" s="18"/>
      <c r="L1023" s="18"/>
      <c r="M1023" s="18"/>
      <c r="N1023" s="18"/>
      <c r="O1023" s="18"/>
      <c r="P1023" s="18"/>
      <c r="Q1023" s="18"/>
      <c r="R1023" s="18"/>
      <c r="S1023" s="18"/>
      <c r="T1023" s="18"/>
    </row>
    <row r="1024" customFormat="false" ht="12.75" hidden="false" customHeight="false" outlineLevel="0" collapsed="false">
      <c r="A1024" s="18"/>
      <c r="B1024" s="18"/>
      <c r="C1024" s="18"/>
      <c r="D1024" s="18"/>
      <c r="E1024" s="18"/>
      <c r="F1024" s="18" t="n">
        <f aca="false">IF(B1024&lt;&gt;"",1,0)</f>
        <v>0</v>
      </c>
      <c r="G1024" s="18"/>
      <c r="H1024" s="18"/>
      <c r="I1024" s="18"/>
      <c r="J1024" s="18"/>
      <c r="K1024" s="18"/>
      <c r="L1024" s="18"/>
      <c r="M1024" s="18"/>
      <c r="N1024" s="18"/>
      <c r="O1024" s="18"/>
      <c r="P1024" s="18"/>
      <c r="Q1024" s="18"/>
      <c r="R1024" s="18"/>
      <c r="S1024" s="18"/>
      <c r="T1024" s="18"/>
    </row>
    <row r="1025" customFormat="false" ht="12.75" hidden="false" customHeight="false" outlineLevel="0" collapsed="false">
      <c r="A1025" s="18"/>
      <c r="B1025" s="18"/>
      <c r="C1025" s="18"/>
      <c r="D1025" s="18"/>
      <c r="E1025" s="18"/>
      <c r="F1025" s="18" t="n">
        <f aca="false">IF(B1025&lt;&gt;"",1,0)</f>
        <v>0</v>
      </c>
      <c r="G1025" s="18"/>
      <c r="H1025" s="18"/>
      <c r="I1025" s="18"/>
      <c r="J1025" s="18"/>
      <c r="K1025" s="18"/>
      <c r="L1025" s="18"/>
      <c r="M1025" s="18"/>
      <c r="N1025" s="18"/>
      <c r="O1025" s="18"/>
      <c r="P1025" s="18"/>
      <c r="Q1025" s="18"/>
      <c r="R1025" s="18"/>
      <c r="S1025" s="18"/>
      <c r="T1025" s="18"/>
    </row>
    <row r="1026" customFormat="false" ht="12.75" hidden="false" customHeight="false" outlineLevel="0" collapsed="false">
      <c r="A1026" s="18"/>
      <c r="B1026" s="18"/>
      <c r="C1026" s="18"/>
      <c r="D1026" s="18"/>
      <c r="E1026" s="18"/>
      <c r="F1026" s="18" t="n">
        <f aca="false">IF(B1026&lt;&gt;"",1,0)</f>
        <v>0</v>
      </c>
      <c r="G1026" s="18"/>
      <c r="H1026" s="18"/>
      <c r="I1026" s="18"/>
      <c r="J1026" s="18"/>
      <c r="K1026" s="18"/>
      <c r="L1026" s="18"/>
      <c r="M1026" s="18"/>
      <c r="N1026" s="18"/>
      <c r="O1026" s="18"/>
      <c r="P1026" s="18"/>
      <c r="Q1026" s="18"/>
      <c r="R1026" s="18"/>
      <c r="S1026" s="18"/>
      <c r="T1026" s="18"/>
    </row>
    <row r="1027" customFormat="false" ht="12.75" hidden="false" customHeight="false" outlineLevel="0" collapsed="false">
      <c r="A1027" s="18"/>
      <c r="B1027" s="18"/>
      <c r="C1027" s="18"/>
      <c r="D1027" s="18"/>
      <c r="E1027" s="18"/>
      <c r="F1027" s="18" t="n">
        <f aca="false">IF(B1027&lt;&gt;"",1,0)</f>
        <v>0</v>
      </c>
      <c r="G1027" s="18"/>
      <c r="H1027" s="18"/>
      <c r="I1027" s="18"/>
      <c r="J1027" s="18"/>
      <c r="K1027" s="18"/>
      <c r="L1027" s="18"/>
      <c r="M1027" s="18"/>
      <c r="N1027" s="18"/>
      <c r="O1027" s="18"/>
      <c r="P1027" s="18"/>
      <c r="Q1027" s="18"/>
      <c r="R1027" s="18"/>
      <c r="S1027" s="18"/>
      <c r="T1027" s="18"/>
    </row>
    <row r="1028" customFormat="false" ht="12.75" hidden="false" customHeight="false" outlineLevel="0" collapsed="false">
      <c r="A1028" s="18"/>
      <c r="B1028" s="18"/>
      <c r="C1028" s="18"/>
      <c r="D1028" s="18"/>
      <c r="E1028" s="18"/>
      <c r="F1028" s="18" t="n">
        <f aca="false">IF(B1028&lt;&gt;"",1,0)</f>
        <v>0</v>
      </c>
      <c r="G1028" s="18"/>
      <c r="H1028" s="18"/>
      <c r="I1028" s="18"/>
      <c r="J1028" s="18"/>
      <c r="K1028" s="18"/>
      <c r="L1028" s="18"/>
      <c r="M1028" s="18"/>
      <c r="N1028" s="18"/>
      <c r="O1028" s="18"/>
      <c r="P1028" s="18"/>
      <c r="Q1028" s="18"/>
      <c r="R1028" s="18"/>
      <c r="S1028" s="18"/>
      <c r="T1028" s="18"/>
    </row>
    <row r="1029" customFormat="false" ht="12.75" hidden="false" customHeight="false" outlineLevel="0" collapsed="false">
      <c r="A1029" s="18"/>
      <c r="B1029" s="18"/>
      <c r="C1029" s="18"/>
      <c r="D1029" s="18"/>
      <c r="E1029" s="18"/>
      <c r="F1029" s="18" t="n">
        <f aca="false">IF(B1029&lt;&gt;"",1,0)</f>
        <v>0</v>
      </c>
      <c r="G1029" s="18"/>
      <c r="H1029" s="18"/>
      <c r="I1029" s="18"/>
      <c r="J1029" s="18"/>
      <c r="K1029" s="18"/>
      <c r="L1029" s="18"/>
      <c r="M1029" s="18"/>
      <c r="N1029" s="18"/>
      <c r="O1029" s="18"/>
      <c r="P1029" s="18"/>
      <c r="Q1029" s="18"/>
      <c r="R1029" s="18"/>
      <c r="S1029" s="18"/>
      <c r="T1029" s="18"/>
    </row>
    <row r="1030" customFormat="false" ht="12.75" hidden="false" customHeight="false" outlineLevel="0" collapsed="false">
      <c r="A1030" s="18"/>
      <c r="B1030" s="18"/>
      <c r="C1030" s="18"/>
      <c r="D1030" s="18"/>
      <c r="E1030" s="18"/>
      <c r="F1030" s="18" t="n">
        <f aca="false">IF(B1030&lt;&gt;"",1,0)</f>
        <v>0</v>
      </c>
      <c r="G1030" s="18"/>
      <c r="H1030" s="18"/>
      <c r="I1030" s="18"/>
      <c r="J1030" s="18"/>
      <c r="K1030" s="18"/>
      <c r="L1030" s="18"/>
      <c r="M1030" s="18"/>
      <c r="N1030" s="18"/>
      <c r="O1030" s="18"/>
      <c r="P1030" s="18"/>
      <c r="Q1030" s="18"/>
      <c r="R1030" s="18"/>
      <c r="S1030" s="18"/>
      <c r="T1030" s="18"/>
    </row>
    <row r="1031" customFormat="false" ht="12.75" hidden="false" customHeight="false" outlineLevel="0" collapsed="false">
      <c r="A1031" s="18"/>
      <c r="B1031" s="18"/>
      <c r="C1031" s="18"/>
      <c r="D1031" s="18"/>
      <c r="E1031" s="18"/>
      <c r="F1031" s="18" t="n">
        <f aca="false">IF(B1031&lt;&gt;"",1,0)</f>
        <v>0</v>
      </c>
      <c r="G1031" s="18"/>
      <c r="H1031" s="18"/>
      <c r="I1031" s="18"/>
      <c r="J1031" s="18"/>
      <c r="K1031" s="18"/>
      <c r="L1031" s="18"/>
      <c r="M1031" s="18"/>
      <c r="N1031" s="18"/>
      <c r="O1031" s="18"/>
      <c r="P1031" s="18"/>
      <c r="Q1031" s="18"/>
      <c r="R1031" s="18"/>
      <c r="S1031" s="18"/>
      <c r="T1031" s="18"/>
    </row>
    <row r="1032" customFormat="false" ht="12.75" hidden="false" customHeight="false" outlineLevel="0" collapsed="false">
      <c r="A1032" s="18"/>
      <c r="B1032" s="18"/>
      <c r="C1032" s="18"/>
      <c r="D1032" s="18"/>
      <c r="E1032" s="18"/>
      <c r="F1032" s="18" t="n">
        <f aca="false">IF(B1032&lt;&gt;"",1,0)</f>
        <v>0</v>
      </c>
      <c r="G1032" s="18"/>
      <c r="H1032" s="18"/>
      <c r="I1032" s="18"/>
      <c r="J1032" s="18"/>
      <c r="K1032" s="18"/>
      <c r="L1032" s="18"/>
      <c r="M1032" s="18"/>
      <c r="N1032" s="18"/>
      <c r="O1032" s="18"/>
      <c r="P1032" s="18"/>
      <c r="Q1032" s="18"/>
      <c r="R1032" s="18"/>
      <c r="S1032" s="18"/>
      <c r="T1032" s="18"/>
    </row>
    <row r="1033" customFormat="false" ht="12.75" hidden="false" customHeight="false" outlineLevel="0" collapsed="false">
      <c r="A1033" s="18"/>
      <c r="B1033" s="18"/>
      <c r="C1033" s="18"/>
      <c r="D1033" s="18"/>
      <c r="E1033" s="18"/>
      <c r="F1033" s="18" t="n">
        <f aca="false">IF(B1033&lt;&gt;"",1,0)</f>
        <v>0</v>
      </c>
      <c r="G1033" s="18"/>
      <c r="H1033" s="18"/>
      <c r="I1033" s="18"/>
      <c r="J1033" s="18"/>
      <c r="K1033" s="18"/>
      <c r="L1033" s="18"/>
      <c r="M1033" s="18"/>
      <c r="N1033" s="18"/>
      <c r="O1033" s="18"/>
      <c r="P1033" s="18"/>
      <c r="Q1033" s="18"/>
      <c r="R1033" s="18"/>
      <c r="S1033" s="18"/>
      <c r="T1033" s="18"/>
    </row>
    <row r="1034" customFormat="false" ht="12.75" hidden="false" customHeight="false" outlineLevel="0" collapsed="false">
      <c r="A1034" s="18"/>
      <c r="B1034" s="18"/>
      <c r="C1034" s="18"/>
      <c r="D1034" s="18"/>
      <c r="E1034" s="18"/>
      <c r="F1034" s="18" t="n">
        <f aca="false">IF(B1034&lt;&gt;"",1,0)</f>
        <v>0</v>
      </c>
      <c r="G1034" s="18"/>
      <c r="H1034" s="18"/>
      <c r="I1034" s="18"/>
      <c r="J1034" s="18"/>
      <c r="K1034" s="18"/>
      <c r="L1034" s="18"/>
      <c r="M1034" s="18"/>
      <c r="N1034" s="18"/>
      <c r="O1034" s="18"/>
      <c r="P1034" s="18"/>
      <c r="Q1034" s="18"/>
      <c r="R1034" s="18"/>
      <c r="S1034" s="18"/>
      <c r="T1034" s="18"/>
    </row>
    <row r="1035" customFormat="false" ht="12.75" hidden="false" customHeight="false" outlineLevel="0" collapsed="false">
      <c r="A1035" s="18"/>
      <c r="B1035" s="18"/>
      <c r="C1035" s="18"/>
      <c r="D1035" s="18"/>
      <c r="E1035" s="18"/>
      <c r="F1035" s="18" t="n">
        <f aca="false">IF(B1035&lt;&gt;"",1,0)</f>
        <v>0</v>
      </c>
      <c r="G1035" s="18"/>
      <c r="H1035" s="18"/>
      <c r="I1035" s="18"/>
      <c r="J1035" s="18"/>
      <c r="K1035" s="18"/>
      <c r="L1035" s="18"/>
      <c r="M1035" s="18"/>
      <c r="N1035" s="18"/>
      <c r="O1035" s="18"/>
      <c r="P1035" s="18"/>
      <c r="Q1035" s="18"/>
      <c r="R1035" s="18"/>
      <c r="S1035" s="18"/>
      <c r="T1035" s="18"/>
    </row>
    <row r="1036" customFormat="false" ht="12.75" hidden="false" customHeight="false" outlineLevel="0" collapsed="false">
      <c r="A1036" s="18"/>
      <c r="B1036" s="18"/>
      <c r="C1036" s="18"/>
      <c r="D1036" s="18"/>
      <c r="E1036" s="18"/>
      <c r="F1036" s="18" t="n">
        <f aca="false">IF(B1036&lt;&gt;"",1,0)</f>
        <v>0</v>
      </c>
      <c r="G1036" s="18"/>
      <c r="H1036" s="18"/>
      <c r="I1036" s="18"/>
      <c r="J1036" s="18"/>
      <c r="K1036" s="18"/>
      <c r="L1036" s="18"/>
      <c r="M1036" s="18"/>
      <c r="N1036" s="18"/>
      <c r="O1036" s="18"/>
      <c r="P1036" s="18"/>
      <c r="Q1036" s="18"/>
      <c r="R1036" s="18"/>
      <c r="S1036" s="18"/>
      <c r="T1036" s="18"/>
    </row>
    <row r="1037" customFormat="false" ht="12.75" hidden="false" customHeight="false" outlineLevel="0" collapsed="false">
      <c r="A1037" s="18"/>
      <c r="B1037" s="18"/>
      <c r="C1037" s="18"/>
      <c r="D1037" s="18"/>
      <c r="E1037" s="18"/>
      <c r="F1037" s="18" t="n">
        <f aca="false">IF(B1037&lt;&gt;"",1,0)</f>
        <v>0</v>
      </c>
      <c r="G1037" s="18"/>
      <c r="H1037" s="18"/>
      <c r="I1037" s="18"/>
      <c r="J1037" s="18"/>
      <c r="K1037" s="18"/>
      <c r="L1037" s="18"/>
      <c r="M1037" s="18"/>
      <c r="N1037" s="18"/>
      <c r="O1037" s="18"/>
      <c r="P1037" s="18"/>
      <c r="Q1037" s="18"/>
      <c r="R1037" s="18"/>
      <c r="S1037" s="18"/>
      <c r="T1037" s="18"/>
    </row>
    <row r="1038" customFormat="false" ht="12.75" hidden="false" customHeight="false" outlineLevel="0" collapsed="false">
      <c r="A1038" s="18"/>
      <c r="B1038" s="18"/>
      <c r="C1038" s="18"/>
      <c r="D1038" s="18"/>
      <c r="E1038" s="18"/>
      <c r="F1038" s="18" t="n">
        <f aca="false">IF(B1038&lt;&gt;"",1,0)</f>
        <v>0</v>
      </c>
      <c r="G1038" s="18"/>
      <c r="H1038" s="18"/>
      <c r="I1038" s="18"/>
      <c r="J1038" s="18"/>
      <c r="K1038" s="18"/>
      <c r="L1038" s="18"/>
      <c r="M1038" s="18"/>
      <c r="N1038" s="18"/>
      <c r="O1038" s="18"/>
      <c r="P1038" s="18"/>
      <c r="Q1038" s="18"/>
      <c r="R1038" s="18"/>
      <c r="S1038" s="18"/>
      <c r="T1038" s="18"/>
    </row>
    <row r="1039" customFormat="false" ht="12.75" hidden="false" customHeight="false" outlineLevel="0" collapsed="false">
      <c r="A1039" s="18"/>
      <c r="B1039" s="18"/>
      <c r="C1039" s="18"/>
      <c r="D1039" s="18"/>
      <c r="E1039" s="18"/>
      <c r="F1039" s="18" t="n">
        <f aca="false">IF(B1039&lt;&gt;"",1,0)</f>
        <v>0</v>
      </c>
      <c r="G1039" s="18"/>
      <c r="H1039" s="18"/>
      <c r="I1039" s="18"/>
      <c r="J1039" s="18"/>
      <c r="K1039" s="18"/>
      <c r="L1039" s="18"/>
      <c r="M1039" s="18"/>
      <c r="N1039" s="18"/>
      <c r="O1039" s="18"/>
      <c r="P1039" s="18"/>
      <c r="Q1039" s="18"/>
      <c r="R1039" s="18"/>
      <c r="S1039" s="18"/>
      <c r="T1039" s="18"/>
    </row>
    <row r="1040" customFormat="false" ht="12.75" hidden="false" customHeight="false" outlineLevel="0" collapsed="false">
      <c r="A1040" s="18"/>
      <c r="B1040" s="18"/>
      <c r="C1040" s="18"/>
      <c r="D1040" s="18"/>
      <c r="E1040" s="18"/>
      <c r="F1040" s="18" t="n">
        <f aca="false">IF(B1040&lt;&gt;"",1,0)</f>
        <v>0</v>
      </c>
      <c r="G1040" s="18"/>
      <c r="H1040" s="18"/>
      <c r="I1040" s="18"/>
      <c r="J1040" s="18"/>
      <c r="K1040" s="18"/>
      <c r="L1040" s="18"/>
      <c r="M1040" s="18"/>
      <c r="N1040" s="18"/>
      <c r="O1040" s="18"/>
      <c r="P1040" s="18"/>
      <c r="Q1040" s="18"/>
      <c r="R1040" s="18"/>
      <c r="S1040" s="18"/>
      <c r="T1040" s="18"/>
    </row>
    <row r="1041" customFormat="false" ht="12.75" hidden="false" customHeight="false" outlineLevel="0" collapsed="false">
      <c r="A1041" s="18"/>
      <c r="B1041" s="18"/>
      <c r="C1041" s="18"/>
      <c r="D1041" s="18"/>
      <c r="E1041" s="18"/>
      <c r="F1041" s="18" t="n">
        <f aca="false">IF(B1041&lt;&gt;"",1,0)</f>
        <v>0</v>
      </c>
      <c r="G1041" s="18"/>
      <c r="H1041" s="18"/>
      <c r="I1041" s="18"/>
      <c r="J1041" s="18"/>
      <c r="K1041" s="18"/>
      <c r="L1041" s="18"/>
      <c r="M1041" s="18"/>
      <c r="N1041" s="18"/>
      <c r="O1041" s="18"/>
      <c r="P1041" s="18"/>
      <c r="Q1041" s="18"/>
      <c r="R1041" s="18"/>
      <c r="S1041" s="18"/>
      <c r="T1041" s="18"/>
    </row>
    <row r="1042" customFormat="false" ht="12.75" hidden="false" customHeight="false" outlineLevel="0" collapsed="false">
      <c r="A1042" s="18"/>
      <c r="B1042" s="18"/>
      <c r="C1042" s="18"/>
      <c r="D1042" s="18"/>
      <c r="E1042" s="18"/>
      <c r="F1042" s="18" t="n">
        <f aca="false">IF(B1042&lt;&gt;"",1,0)</f>
        <v>0</v>
      </c>
      <c r="G1042" s="18"/>
      <c r="H1042" s="18"/>
      <c r="I1042" s="18"/>
      <c r="J1042" s="18"/>
      <c r="K1042" s="18"/>
      <c r="L1042" s="18"/>
      <c r="M1042" s="18"/>
      <c r="N1042" s="18"/>
      <c r="O1042" s="18"/>
      <c r="P1042" s="18"/>
      <c r="Q1042" s="18"/>
      <c r="R1042" s="18"/>
      <c r="S1042" s="18"/>
      <c r="T1042" s="18"/>
    </row>
    <row r="1043" customFormat="false" ht="12.75" hidden="false" customHeight="false" outlineLevel="0" collapsed="false">
      <c r="A1043" s="18"/>
      <c r="B1043" s="18"/>
      <c r="C1043" s="18"/>
      <c r="D1043" s="18"/>
      <c r="E1043" s="18"/>
      <c r="F1043" s="18" t="n">
        <f aca="false">IF(B1043&lt;&gt;"",1,0)</f>
        <v>0</v>
      </c>
      <c r="G1043" s="18"/>
      <c r="H1043" s="18"/>
      <c r="I1043" s="18"/>
      <c r="J1043" s="18"/>
      <c r="K1043" s="18"/>
      <c r="L1043" s="18"/>
      <c r="M1043" s="18"/>
      <c r="N1043" s="18"/>
      <c r="O1043" s="18"/>
      <c r="P1043" s="18"/>
      <c r="Q1043" s="18"/>
      <c r="R1043" s="18"/>
      <c r="S1043" s="18"/>
      <c r="T1043" s="18"/>
    </row>
    <row r="1044" customFormat="false" ht="12.75" hidden="false" customHeight="false" outlineLevel="0" collapsed="false">
      <c r="A1044" s="18"/>
      <c r="B1044" s="18"/>
      <c r="C1044" s="18"/>
      <c r="D1044" s="18"/>
      <c r="E1044" s="18"/>
      <c r="F1044" s="18" t="n">
        <f aca="false">IF(B1044&lt;&gt;"",1,0)</f>
        <v>0</v>
      </c>
      <c r="G1044" s="18"/>
      <c r="H1044" s="18"/>
      <c r="I1044" s="18"/>
      <c r="J1044" s="18"/>
      <c r="K1044" s="18"/>
      <c r="L1044" s="18"/>
      <c r="M1044" s="18"/>
      <c r="N1044" s="18"/>
      <c r="O1044" s="18"/>
      <c r="P1044" s="18"/>
      <c r="Q1044" s="18"/>
      <c r="R1044" s="18"/>
      <c r="S1044" s="18"/>
      <c r="T1044" s="18"/>
    </row>
    <row r="1045" customFormat="false" ht="12.75" hidden="false" customHeight="false" outlineLevel="0" collapsed="false">
      <c r="A1045" s="18"/>
      <c r="B1045" s="18"/>
      <c r="C1045" s="18"/>
      <c r="D1045" s="18"/>
      <c r="E1045" s="18"/>
      <c r="F1045" s="18" t="n">
        <f aca="false">IF(B1045&lt;&gt;"",1,0)</f>
        <v>0</v>
      </c>
      <c r="G1045" s="18"/>
      <c r="H1045" s="18"/>
      <c r="I1045" s="18"/>
      <c r="J1045" s="18"/>
      <c r="K1045" s="18"/>
      <c r="L1045" s="18"/>
      <c r="M1045" s="18"/>
      <c r="N1045" s="18"/>
      <c r="O1045" s="18"/>
      <c r="P1045" s="18"/>
      <c r="Q1045" s="18"/>
      <c r="R1045" s="18"/>
      <c r="S1045" s="18"/>
      <c r="T1045" s="18"/>
    </row>
    <row r="1046" customFormat="false" ht="12.75" hidden="false" customHeight="false" outlineLevel="0" collapsed="false">
      <c r="A1046" s="18"/>
      <c r="B1046" s="18"/>
      <c r="C1046" s="18"/>
      <c r="D1046" s="18"/>
      <c r="E1046" s="18"/>
      <c r="F1046" s="18" t="n">
        <f aca="false">IF(B1046&lt;&gt;"",1,0)</f>
        <v>0</v>
      </c>
      <c r="G1046" s="18"/>
      <c r="H1046" s="18"/>
      <c r="I1046" s="18"/>
      <c r="J1046" s="18"/>
      <c r="K1046" s="18"/>
      <c r="L1046" s="18"/>
      <c r="M1046" s="18"/>
      <c r="N1046" s="18"/>
      <c r="O1046" s="18"/>
      <c r="P1046" s="18"/>
      <c r="Q1046" s="18"/>
      <c r="R1046" s="18"/>
      <c r="S1046" s="18"/>
      <c r="T1046" s="18"/>
    </row>
    <row r="1047" customFormat="false" ht="12.75" hidden="false" customHeight="false" outlineLevel="0" collapsed="false">
      <c r="A1047" s="18"/>
      <c r="B1047" s="18"/>
      <c r="C1047" s="18"/>
      <c r="D1047" s="18"/>
      <c r="E1047" s="18"/>
      <c r="F1047" s="18" t="n">
        <f aca="false">IF(B1047&lt;&gt;"",1,0)</f>
        <v>0</v>
      </c>
      <c r="G1047" s="18"/>
      <c r="H1047" s="18"/>
      <c r="I1047" s="18"/>
      <c r="J1047" s="18"/>
      <c r="K1047" s="18"/>
      <c r="L1047" s="18"/>
      <c r="M1047" s="18"/>
      <c r="N1047" s="18"/>
      <c r="O1047" s="18"/>
      <c r="P1047" s="18"/>
      <c r="Q1047" s="18"/>
      <c r="R1047" s="18"/>
      <c r="S1047" s="18"/>
      <c r="T1047" s="18"/>
    </row>
    <row r="1048" customFormat="false" ht="12.75" hidden="false" customHeight="false" outlineLevel="0" collapsed="false">
      <c r="A1048" s="18"/>
      <c r="B1048" s="18"/>
      <c r="C1048" s="18"/>
      <c r="D1048" s="18"/>
      <c r="E1048" s="18"/>
      <c r="F1048" s="18" t="n">
        <f aca="false">IF(B1048&lt;&gt;"",1,0)</f>
        <v>0</v>
      </c>
      <c r="G1048" s="18"/>
      <c r="H1048" s="18"/>
      <c r="I1048" s="18"/>
      <c r="J1048" s="18"/>
      <c r="K1048" s="18"/>
      <c r="L1048" s="18"/>
      <c r="M1048" s="18"/>
      <c r="N1048" s="18"/>
      <c r="O1048" s="18"/>
      <c r="P1048" s="18"/>
      <c r="Q1048" s="18"/>
      <c r="R1048" s="18"/>
      <c r="S1048" s="18"/>
      <c r="T1048" s="18"/>
    </row>
    <row r="1049" customFormat="false" ht="12.75" hidden="false" customHeight="false" outlineLevel="0" collapsed="false">
      <c r="A1049" s="18"/>
      <c r="B1049" s="18"/>
      <c r="C1049" s="18"/>
      <c r="D1049" s="18"/>
      <c r="E1049" s="18"/>
      <c r="F1049" s="18" t="n">
        <f aca="false">IF(B1049&lt;&gt;"",1,0)</f>
        <v>0</v>
      </c>
      <c r="G1049" s="18"/>
      <c r="H1049" s="18"/>
      <c r="I1049" s="18"/>
      <c r="J1049" s="18"/>
      <c r="K1049" s="18"/>
      <c r="L1049" s="18"/>
      <c r="M1049" s="18"/>
      <c r="N1049" s="18"/>
      <c r="O1049" s="18"/>
      <c r="P1049" s="18"/>
      <c r="Q1049" s="18"/>
      <c r="R1049" s="18"/>
      <c r="S1049" s="18"/>
      <c r="T1049" s="18"/>
    </row>
    <row r="1050" customFormat="false" ht="12.75" hidden="false" customHeight="false" outlineLevel="0" collapsed="false">
      <c r="A1050" s="18"/>
      <c r="B1050" s="18"/>
      <c r="C1050" s="18"/>
      <c r="D1050" s="18"/>
      <c r="E1050" s="18"/>
      <c r="F1050" s="18" t="n">
        <f aca="false">IF(B1050&lt;&gt;"",1,0)</f>
        <v>0</v>
      </c>
      <c r="G1050" s="18"/>
      <c r="H1050" s="18"/>
      <c r="I1050" s="18"/>
      <c r="J1050" s="18"/>
      <c r="K1050" s="18"/>
      <c r="L1050" s="18"/>
      <c r="M1050" s="18"/>
      <c r="N1050" s="18"/>
      <c r="O1050" s="18"/>
      <c r="P1050" s="18"/>
      <c r="Q1050" s="18"/>
      <c r="R1050" s="18"/>
      <c r="S1050" s="18"/>
      <c r="T1050" s="18"/>
    </row>
    <row r="1051" customFormat="false" ht="12.75" hidden="false" customHeight="false" outlineLevel="0" collapsed="false">
      <c r="A1051" s="18"/>
      <c r="B1051" s="18"/>
      <c r="C1051" s="18"/>
      <c r="D1051" s="18"/>
      <c r="E1051" s="18"/>
      <c r="F1051" s="18" t="n">
        <f aca="false">IF(B1051&lt;&gt;"",1,0)</f>
        <v>0</v>
      </c>
      <c r="G1051" s="18"/>
      <c r="H1051" s="18"/>
      <c r="I1051" s="18"/>
      <c r="J1051" s="18"/>
      <c r="K1051" s="18"/>
      <c r="L1051" s="18"/>
      <c r="M1051" s="18"/>
      <c r="N1051" s="18"/>
      <c r="O1051" s="18"/>
      <c r="P1051" s="18"/>
      <c r="Q1051" s="18"/>
      <c r="R1051" s="18"/>
      <c r="S1051" s="18"/>
      <c r="T1051" s="18"/>
    </row>
    <row r="1052" customFormat="false" ht="12.75" hidden="false" customHeight="false" outlineLevel="0" collapsed="false">
      <c r="A1052" s="18"/>
      <c r="B1052" s="18"/>
      <c r="C1052" s="18"/>
      <c r="D1052" s="18"/>
      <c r="E1052" s="18"/>
      <c r="F1052" s="18" t="n">
        <f aca="false">IF(B1052&lt;&gt;"",1,0)</f>
        <v>0</v>
      </c>
      <c r="G1052" s="18"/>
      <c r="H1052" s="18"/>
      <c r="I1052" s="18"/>
      <c r="J1052" s="18"/>
      <c r="K1052" s="18"/>
      <c r="L1052" s="18"/>
      <c r="M1052" s="18"/>
      <c r="N1052" s="18"/>
      <c r="O1052" s="18"/>
      <c r="P1052" s="18"/>
      <c r="Q1052" s="18"/>
      <c r="R1052" s="18"/>
      <c r="S1052" s="18"/>
      <c r="T1052" s="18"/>
    </row>
    <row r="1053" customFormat="false" ht="12.75" hidden="false" customHeight="false" outlineLevel="0" collapsed="false">
      <c r="A1053" s="18"/>
      <c r="B1053" s="18"/>
      <c r="C1053" s="18"/>
      <c r="D1053" s="18"/>
      <c r="E1053" s="18"/>
      <c r="F1053" s="18" t="n">
        <f aca="false">IF(B1053&lt;&gt;"",1,0)</f>
        <v>0</v>
      </c>
      <c r="G1053" s="18"/>
      <c r="H1053" s="18"/>
      <c r="I1053" s="18"/>
      <c r="J1053" s="18"/>
      <c r="K1053" s="18"/>
      <c r="L1053" s="18"/>
      <c r="M1053" s="18"/>
      <c r="N1053" s="18"/>
      <c r="O1053" s="18"/>
      <c r="P1053" s="18"/>
      <c r="Q1053" s="18"/>
      <c r="R1053" s="18"/>
      <c r="S1053" s="18"/>
      <c r="T1053" s="18"/>
    </row>
    <row r="1054" customFormat="false" ht="12.75" hidden="false" customHeight="false" outlineLevel="0" collapsed="false">
      <c r="A1054" s="18"/>
      <c r="B1054" s="18"/>
      <c r="C1054" s="18"/>
      <c r="D1054" s="18"/>
      <c r="E1054" s="18"/>
      <c r="F1054" s="18" t="n">
        <f aca="false">IF(B1054&lt;&gt;"",1,0)</f>
        <v>0</v>
      </c>
      <c r="G1054" s="18"/>
      <c r="H1054" s="18"/>
      <c r="I1054" s="18"/>
      <c r="J1054" s="18"/>
      <c r="K1054" s="18"/>
      <c r="L1054" s="18"/>
      <c r="M1054" s="18"/>
      <c r="N1054" s="18"/>
      <c r="O1054" s="18"/>
      <c r="P1054" s="18"/>
      <c r="Q1054" s="18"/>
      <c r="R1054" s="18"/>
      <c r="S1054" s="18"/>
      <c r="T1054" s="18"/>
    </row>
    <row r="1055" customFormat="false" ht="12.75" hidden="false" customHeight="false" outlineLevel="0" collapsed="false">
      <c r="A1055" s="18"/>
      <c r="B1055" s="18"/>
      <c r="C1055" s="18"/>
      <c r="D1055" s="18"/>
      <c r="E1055" s="18"/>
      <c r="F1055" s="18" t="n">
        <f aca="false">IF(B1055&lt;&gt;"",1,0)</f>
        <v>0</v>
      </c>
      <c r="G1055" s="18"/>
      <c r="H1055" s="18"/>
      <c r="I1055" s="18"/>
      <c r="J1055" s="18"/>
      <c r="K1055" s="18"/>
      <c r="L1055" s="18"/>
      <c r="M1055" s="18"/>
      <c r="N1055" s="18"/>
      <c r="O1055" s="18"/>
      <c r="P1055" s="18"/>
      <c r="Q1055" s="18"/>
      <c r="R1055" s="18"/>
      <c r="S1055" s="18"/>
      <c r="T1055" s="18"/>
    </row>
    <row r="1056" customFormat="false" ht="12.75" hidden="false" customHeight="false" outlineLevel="0" collapsed="false">
      <c r="A1056" s="18"/>
      <c r="B1056" s="18"/>
      <c r="C1056" s="18"/>
      <c r="D1056" s="18"/>
      <c r="E1056" s="18"/>
      <c r="F1056" s="18" t="n">
        <f aca="false">IF(B1056&lt;&gt;"",1,0)</f>
        <v>0</v>
      </c>
      <c r="G1056" s="18"/>
      <c r="H1056" s="18"/>
      <c r="I1056" s="18"/>
      <c r="J1056" s="18"/>
      <c r="K1056" s="18"/>
      <c r="L1056" s="18"/>
      <c r="M1056" s="18"/>
      <c r="N1056" s="18"/>
      <c r="O1056" s="18"/>
      <c r="P1056" s="18"/>
      <c r="Q1056" s="18"/>
      <c r="R1056" s="18"/>
      <c r="S1056" s="18"/>
      <c r="T1056" s="18"/>
    </row>
    <row r="1057" customFormat="false" ht="12.75" hidden="false" customHeight="false" outlineLevel="0" collapsed="false">
      <c r="A1057" s="18"/>
      <c r="B1057" s="18"/>
      <c r="C1057" s="18"/>
      <c r="D1057" s="18"/>
      <c r="E1057" s="18"/>
      <c r="F1057" s="18" t="n">
        <f aca="false">IF(B1057&lt;&gt;"",1,0)</f>
        <v>0</v>
      </c>
      <c r="G1057" s="18"/>
      <c r="H1057" s="18"/>
      <c r="I1057" s="18"/>
      <c r="J1057" s="18"/>
      <c r="K1057" s="18"/>
      <c r="L1057" s="18"/>
      <c r="M1057" s="18"/>
      <c r="N1057" s="18"/>
      <c r="O1057" s="18"/>
      <c r="P1057" s="18"/>
      <c r="Q1057" s="18"/>
      <c r="R1057" s="18"/>
      <c r="S1057" s="18"/>
      <c r="T1057" s="18"/>
    </row>
    <row r="1058" customFormat="false" ht="12.75" hidden="false" customHeight="false" outlineLevel="0" collapsed="false">
      <c r="A1058" s="18"/>
      <c r="B1058" s="18"/>
      <c r="C1058" s="18"/>
      <c r="D1058" s="18"/>
      <c r="E1058" s="18"/>
      <c r="F1058" s="18" t="n">
        <f aca="false">IF(B1058&lt;&gt;"",1,0)</f>
        <v>0</v>
      </c>
      <c r="G1058" s="18"/>
      <c r="H1058" s="18"/>
      <c r="I1058" s="18"/>
      <c r="J1058" s="18"/>
      <c r="K1058" s="18"/>
      <c r="L1058" s="18"/>
      <c r="M1058" s="18"/>
      <c r="N1058" s="18"/>
      <c r="O1058" s="18"/>
      <c r="P1058" s="18"/>
      <c r="Q1058" s="18"/>
      <c r="R1058" s="18"/>
      <c r="S1058" s="18"/>
      <c r="T1058" s="18"/>
    </row>
    <row r="1059" customFormat="false" ht="12.75" hidden="false" customHeight="false" outlineLevel="0" collapsed="false">
      <c r="A1059" s="18"/>
      <c r="B1059" s="18"/>
      <c r="C1059" s="18"/>
      <c r="D1059" s="18"/>
      <c r="E1059" s="18"/>
      <c r="F1059" s="18" t="n">
        <f aca="false">IF(B1059&lt;&gt;"",1,0)</f>
        <v>0</v>
      </c>
      <c r="G1059" s="18"/>
      <c r="H1059" s="18"/>
      <c r="I1059" s="18"/>
      <c r="J1059" s="18"/>
      <c r="K1059" s="18"/>
      <c r="L1059" s="18"/>
      <c r="M1059" s="18"/>
      <c r="N1059" s="18"/>
      <c r="O1059" s="18"/>
      <c r="P1059" s="18"/>
      <c r="Q1059" s="18"/>
      <c r="R1059" s="18"/>
      <c r="S1059" s="18"/>
      <c r="T1059" s="18"/>
    </row>
    <row r="1060" customFormat="false" ht="12.75" hidden="false" customHeight="false" outlineLevel="0" collapsed="false">
      <c r="A1060" s="18"/>
      <c r="B1060" s="18"/>
      <c r="C1060" s="18"/>
      <c r="D1060" s="18"/>
      <c r="E1060" s="18"/>
      <c r="F1060" s="18" t="n">
        <f aca="false">IF(B1060&lt;&gt;"",1,0)</f>
        <v>0</v>
      </c>
      <c r="G1060" s="18"/>
      <c r="H1060" s="18"/>
      <c r="I1060" s="18"/>
      <c r="J1060" s="18"/>
      <c r="K1060" s="18"/>
      <c r="L1060" s="18"/>
      <c r="M1060" s="18"/>
      <c r="N1060" s="18"/>
      <c r="O1060" s="18"/>
      <c r="P1060" s="18"/>
      <c r="Q1060" s="18"/>
      <c r="R1060" s="18"/>
      <c r="S1060" s="18"/>
      <c r="T1060" s="18"/>
    </row>
    <row r="1061" customFormat="false" ht="12.75" hidden="false" customHeight="false" outlineLevel="0" collapsed="false">
      <c r="A1061" s="18"/>
      <c r="B1061" s="18"/>
      <c r="C1061" s="18"/>
      <c r="D1061" s="18"/>
      <c r="E1061" s="18"/>
      <c r="F1061" s="18" t="n">
        <f aca="false">IF(B1061&lt;&gt;"",1,0)</f>
        <v>0</v>
      </c>
      <c r="G1061" s="18"/>
      <c r="H1061" s="18"/>
      <c r="I1061" s="18"/>
      <c r="J1061" s="18"/>
      <c r="K1061" s="18"/>
      <c r="L1061" s="18"/>
      <c r="M1061" s="18"/>
      <c r="N1061" s="18"/>
      <c r="O1061" s="18"/>
      <c r="P1061" s="18"/>
      <c r="Q1061" s="18"/>
      <c r="R1061" s="18"/>
      <c r="S1061" s="18"/>
      <c r="T1061" s="18"/>
    </row>
    <row r="1062" customFormat="false" ht="12.75" hidden="false" customHeight="false" outlineLevel="0" collapsed="false">
      <c r="A1062" s="18"/>
      <c r="B1062" s="18"/>
      <c r="C1062" s="18"/>
      <c r="D1062" s="18"/>
      <c r="E1062" s="18"/>
      <c r="F1062" s="18" t="n">
        <f aca="false">IF(B1062&lt;&gt;"",1,0)</f>
        <v>0</v>
      </c>
      <c r="G1062" s="18"/>
      <c r="H1062" s="18"/>
      <c r="I1062" s="18"/>
      <c r="J1062" s="18"/>
      <c r="K1062" s="18"/>
      <c r="L1062" s="18"/>
      <c r="M1062" s="18"/>
      <c r="N1062" s="18"/>
      <c r="O1062" s="18"/>
      <c r="P1062" s="18"/>
      <c r="Q1062" s="18"/>
      <c r="R1062" s="18"/>
      <c r="S1062" s="18"/>
      <c r="T1062" s="18"/>
    </row>
    <row r="1063" customFormat="false" ht="12.75" hidden="false" customHeight="false" outlineLevel="0" collapsed="false">
      <c r="A1063" s="18"/>
      <c r="B1063" s="18"/>
      <c r="C1063" s="18"/>
      <c r="D1063" s="18"/>
      <c r="E1063" s="18"/>
      <c r="F1063" s="18" t="n">
        <f aca="false">IF(B1063&lt;&gt;"",1,0)</f>
        <v>0</v>
      </c>
      <c r="G1063" s="18"/>
      <c r="H1063" s="18"/>
      <c r="I1063" s="18"/>
      <c r="J1063" s="18"/>
      <c r="K1063" s="18"/>
      <c r="L1063" s="18"/>
      <c r="M1063" s="18"/>
      <c r="N1063" s="18"/>
      <c r="O1063" s="18"/>
      <c r="P1063" s="18"/>
      <c r="Q1063" s="18"/>
      <c r="R1063" s="18"/>
      <c r="S1063" s="18"/>
      <c r="T1063" s="18"/>
    </row>
    <row r="1064" customFormat="false" ht="12.75" hidden="false" customHeight="false" outlineLevel="0" collapsed="false">
      <c r="A1064" s="18"/>
      <c r="B1064" s="18"/>
      <c r="C1064" s="18"/>
      <c r="D1064" s="18"/>
      <c r="E1064" s="18"/>
      <c r="F1064" s="18" t="n">
        <f aca="false">IF(B1064&lt;&gt;"",1,0)</f>
        <v>0</v>
      </c>
      <c r="G1064" s="18"/>
      <c r="H1064" s="18"/>
      <c r="I1064" s="18"/>
      <c r="J1064" s="18"/>
      <c r="K1064" s="18"/>
      <c r="L1064" s="18"/>
      <c r="M1064" s="18"/>
      <c r="N1064" s="18"/>
      <c r="O1064" s="18"/>
      <c r="P1064" s="18"/>
      <c r="Q1064" s="18"/>
      <c r="R1064" s="18"/>
      <c r="S1064" s="18"/>
      <c r="T1064" s="18"/>
    </row>
    <row r="1065" customFormat="false" ht="12.75" hidden="false" customHeight="false" outlineLevel="0" collapsed="false">
      <c r="A1065" s="18"/>
      <c r="B1065" s="18"/>
      <c r="C1065" s="18"/>
      <c r="D1065" s="18"/>
      <c r="E1065" s="18"/>
      <c r="F1065" s="18" t="n">
        <f aca="false">IF(B1065&lt;&gt;"",1,0)</f>
        <v>0</v>
      </c>
      <c r="G1065" s="18"/>
      <c r="H1065" s="18"/>
      <c r="I1065" s="18"/>
      <c r="J1065" s="18"/>
      <c r="K1065" s="18"/>
      <c r="L1065" s="18"/>
      <c r="M1065" s="18"/>
      <c r="N1065" s="18"/>
      <c r="O1065" s="18"/>
      <c r="P1065" s="18"/>
      <c r="Q1065" s="18"/>
      <c r="R1065" s="18"/>
      <c r="S1065" s="18"/>
      <c r="T1065" s="18"/>
    </row>
    <row r="1066" customFormat="false" ht="12.75" hidden="false" customHeight="false" outlineLevel="0" collapsed="false">
      <c r="A1066" s="18"/>
      <c r="B1066" s="18"/>
      <c r="C1066" s="18"/>
      <c r="D1066" s="18"/>
      <c r="E1066" s="18"/>
      <c r="F1066" s="18" t="n">
        <f aca="false">IF(B1066&lt;&gt;"",1,0)</f>
        <v>0</v>
      </c>
      <c r="G1066" s="18"/>
      <c r="H1066" s="18"/>
      <c r="I1066" s="18"/>
      <c r="J1066" s="18"/>
      <c r="K1066" s="18"/>
      <c r="L1066" s="18"/>
      <c r="M1066" s="18"/>
      <c r="N1066" s="18"/>
      <c r="O1066" s="18"/>
      <c r="P1066" s="18"/>
      <c r="Q1066" s="18"/>
      <c r="R1066" s="18"/>
      <c r="S1066" s="18"/>
      <c r="T1066" s="18"/>
    </row>
    <row r="1067" customFormat="false" ht="12.75" hidden="false" customHeight="false" outlineLevel="0" collapsed="false">
      <c r="A1067" s="18"/>
      <c r="B1067" s="18"/>
      <c r="C1067" s="18"/>
      <c r="D1067" s="18"/>
      <c r="E1067" s="18"/>
      <c r="F1067" s="18" t="n">
        <f aca="false">IF(B1067&lt;&gt;"",1,0)</f>
        <v>0</v>
      </c>
      <c r="G1067" s="18"/>
      <c r="H1067" s="18"/>
      <c r="I1067" s="18"/>
      <c r="J1067" s="18"/>
      <c r="K1067" s="18"/>
      <c r="L1067" s="18"/>
      <c r="M1067" s="18"/>
      <c r="N1067" s="18"/>
      <c r="O1067" s="18"/>
      <c r="P1067" s="18"/>
      <c r="Q1067" s="18"/>
      <c r="R1067" s="18"/>
      <c r="S1067" s="18"/>
      <c r="T1067" s="18"/>
    </row>
    <row r="1068" customFormat="false" ht="12.75" hidden="false" customHeight="false" outlineLevel="0" collapsed="false">
      <c r="A1068" s="18"/>
      <c r="B1068" s="18"/>
      <c r="C1068" s="18"/>
      <c r="D1068" s="18"/>
      <c r="E1068" s="18"/>
      <c r="F1068" s="18" t="n">
        <f aca="false">IF(B1068&lt;&gt;"",1,0)</f>
        <v>0</v>
      </c>
      <c r="G1068" s="18"/>
      <c r="H1068" s="18"/>
      <c r="I1068" s="18"/>
      <c r="J1068" s="18"/>
      <c r="K1068" s="18"/>
      <c r="L1068" s="18"/>
      <c r="M1068" s="18"/>
      <c r="N1068" s="18"/>
      <c r="O1068" s="18"/>
      <c r="P1068" s="18"/>
      <c r="Q1068" s="18"/>
      <c r="R1068" s="18"/>
      <c r="S1068" s="18"/>
      <c r="T1068" s="18"/>
    </row>
    <row r="1069" customFormat="false" ht="12.75" hidden="false" customHeight="false" outlineLevel="0" collapsed="false">
      <c r="A1069" s="18"/>
      <c r="B1069" s="18"/>
      <c r="C1069" s="18"/>
      <c r="D1069" s="18"/>
      <c r="E1069" s="18"/>
      <c r="F1069" s="18" t="n">
        <f aca="false">IF(B1069&lt;&gt;"",1,0)</f>
        <v>0</v>
      </c>
      <c r="G1069" s="18"/>
      <c r="H1069" s="18"/>
      <c r="I1069" s="18"/>
      <c r="J1069" s="18"/>
      <c r="K1069" s="18"/>
      <c r="L1069" s="18"/>
      <c r="M1069" s="18"/>
      <c r="N1069" s="18"/>
      <c r="O1069" s="18"/>
      <c r="P1069" s="18"/>
      <c r="Q1069" s="18"/>
      <c r="R1069" s="18"/>
      <c r="S1069" s="18"/>
      <c r="T1069" s="18"/>
    </row>
    <row r="1070" customFormat="false" ht="12.75" hidden="false" customHeight="false" outlineLevel="0" collapsed="false">
      <c r="A1070" s="18"/>
      <c r="B1070" s="18"/>
      <c r="C1070" s="18"/>
      <c r="D1070" s="18"/>
      <c r="E1070" s="18"/>
      <c r="F1070" s="18" t="n">
        <f aca="false">IF(B1070&lt;&gt;"",1,0)</f>
        <v>0</v>
      </c>
      <c r="G1070" s="18"/>
      <c r="H1070" s="18"/>
      <c r="I1070" s="18"/>
      <c r="J1070" s="18"/>
      <c r="K1070" s="18"/>
      <c r="L1070" s="18"/>
      <c r="M1070" s="18"/>
      <c r="N1070" s="18"/>
      <c r="O1070" s="18"/>
      <c r="P1070" s="18"/>
      <c r="Q1070" s="18"/>
      <c r="R1070" s="18"/>
      <c r="S1070" s="18"/>
      <c r="T1070" s="18"/>
    </row>
    <row r="1071" customFormat="false" ht="12.75" hidden="false" customHeight="false" outlineLevel="0" collapsed="false">
      <c r="A1071" s="18"/>
      <c r="B1071" s="18"/>
      <c r="C1071" s="18"/>
      <c r="D1071" s="18"/>
      <c r="E1071" s="18"/>
      <c r="F1071" s="18" t="n">
        <f aca="false">IF(B1071&lt;&gt;"",1,0)</f>
        <v>0</v>
      </c>
      <c r="G1071" s="18"/>
      <c r="H1071" s="18"/>
      <c r="I1071" s="18"/>
      <c r="J1071" s="18"/>
      <c r="K1071" s="18"/>
      <c r="L1071" s="18"/>
      <c r="M1071" s="18"/>
      <c r="N1071" s="18"/>
      <c r="O1071" s="18"/>
      <c r="P1071" s="18"/>
      <c r="Q1071" s="18"/>
      <c r="R1071" s="18"/>
      <c r="S1071" s="18"/>
      <c r="T1071" s="18"/>
    </row>
    <row r="1072" customFormat="false" ht="12.75" hidden="false" customHeight="false" outlineLevel="0" collapsed="false">
      <c r="A1072" s="18"/>
      <c r="B1072" s="18"/>
      <c r="C1072" s="18"/>
      <c r="D1072" s="18"/>
      <c r="E1072" s="18"/>
      <c r="F1072" s="18" t="n">
        <f aca="false">IF(B1072&lt;&gt;"",1,0)</f>
        <v>0</v>
      </c>
      <c r="G1072" s="18"/>
      <c r="H1072" s="18"/>
      <c r="I1072" s="18"/>
      <c r="J1072" s="18"/>
      <c r="K1072" s="18"/>
      <c r="L1072" s="18"/>
      <c r="M1072" s="18"/>
      <c r="N1072" s="18"/>
      <c r="O1072" s="18"/>
      <c r="P1072" s="18"/>
      <c r="Q1072" s="18"/>
      <c r="R1072" s="18"/>
      <c r="S1072" s="18"/>
      <c r="T1072" s="18"/>
    </row>
    <row r="1073" customFormat="false" ht="12.75" hidden="false" customHeight="false" outlineLevel="0" collapsed="false">
      <c r="A1073" s="18"/>
      <c r="B1073" s="18"/>
      <c r="C1073" s="18"/>
      <c r="D1073" s="18"/>
      <c r="E1073" s="18"/>
      <c r="F1073" s="18" t="n">
        <f aca="false">IF(B1073&lt;&gt;"",1,0)</f>
        <v>0</v>
      </c>
      <c r="G1073" s="18"/>
      <c r="H1073" s="18"/>
      <c r="I1073" s="18"/>
      <c r="J1073" s="18"/>
      <c r="K1073" s="18"/>
      <c r="L1073" s="18"/>
      <c r="M1073" s="18"/>
      <c r="N1073" s="18"/>
      <c r="O1073" s="18"/>
      <c r="P1073" s="18"/>
      <c r="Q1073" s="18"/>
      <c r="R1073" s="18"/>
      <c r="S1073" s="18"/>
      <c r="T1073" s="18"/>
    </row>
    <row r="1074" customFormat="false" ht="12.75" hidden="false" customHeight="false" outlineLevel="0" collapsed="false">
      <c r="A1074" s="18"/>
      <c r="B1074" s="18"/>
      <c r="C1074" s="18"/>
      <c r="D1074" s="18"/>
      <c r="E1074" s="18"/>
      <c r="F1074" s="18" t="n">
        <f aca="false">IF(B1074&lt;&gt;"",1,0)</f>
        <v>0</v>
      </c>
      <c r="G1074" s="18"/>
      <c r="H1074" s="18"/>
      <c r="I1074" s="18"/>
      <c r="J1074" s="18"/>
      <c r="K1074" s="18"/>
      <c r="L1074" s="18"/>
      <c r="M1074" s="18"/>
      <c r="N1074" s="18"/>
      <c r="O1074" s="18"/>
      <c r="P1074" s="18"/>
      <c r="Q1074" s="18"/>
      <c r="R1074" s="18"/>
      <c r="S1074" s="18"/>
      <c r="T1074" s="18"/>
    </row>
    <row r="1075" customFormat="false" ht="12.75" hidden="false" customHeight="false" outlineLevel="0" collapsed="false">
      <c r="A1075" s="18"/>
      <c r="B1075" s="18"/>
      <c r="C1075" s="18"/>
      <c r="D1075" s="18"/>
      <c r="E1075" s="18"/>
      <c r="F1075" s="18" t="n">
        <f aca="false">IF(B1075&lt;&gt;"",1,0)</f>
        <v>0</v>
      </c>
      <c r="G1075" s="18"/>
      <c r="H1075" s="18"/>
      <c r="I1075" s="18"/>
      <c r="J1075" s="18"/>
      <c r="K1075" s="18"/>
      <c r="L1075" s="18"/>
      <c r="M1075" s="18"/>
      <c r="N1075" s="18"/>
      <c r="O1075" s="18"/>
      <c r="P1075" s="18"/>
      <c r="Q1075" s="18"/>
      <c r="R1075" s="18"/>
      <c r="S1075" s="18"/>
      <c r="T1075" s="18"/>
    </row>
    <row r="1076" customFormat="false" ht="12.75" hidden="false" customHeight="false" outlineLevel="0" collapsed="false">
      <c r="A1076" s="18"/>
      <c r="B1076" s="18"/>
      <c r="C1076" s="18"/>
      <c r="D1076" s="18"/>
      <c r="E1076" s="18"/>
      <c r="F1076" s="18" t="n">
        <f aca="false">IF(B1076&lt;&gt;"",1,0)</f>
        <v>0</v>
      </c>
      <c r="G1076" s="18"/>
      <c r="H1076" s="18"/>
      <c r="I1076" s="18"/>
      <c r="J1076" s="18"/>
      <c r="K1076" s="18"/>
      <c r="L1076" s="18"/>
      <c r="M1076" s="18"/>
      <c r="N1076" s="18"/>
      <c r="O1076" s="18"/>
      <c r="P1076" s="18"/>
      <c r="Q1076" s="18"/>
      <c r="R1076" s="18"/>
      <c r="S1076" s="18"/>
      <c r="T1076" s="18"/>
    </row>
    <row r="1077" customFormat="false" ht="12.75" hidden="false" customHeight="false" outlineLevel="0" collapsed="false">
      <c r="A1077" s="18"/>
      <c r="B1077" s="18"/>
      <c r="C1077" s="18"/>
      <c r="D1077" s="18"/>
      <c r="E1077" s="18"/>
      <c r="F1077" s="18" t="n">
        <f aca="false">IF(B1077&lt;&gt;"",1,0)</f>
        <v>0</v>
      </c>
      <c r="G1077" s="18"/>
      <c r="H1077" s="18"/>
      <c r="I1077" s="18"/>
      <c r="J1077" s="18"/>
      <c r="K1077" s="18"/>
      <c r="L1077" s="18"/>
      <c r="M1077" s="18"/>
      <c r="N1077" s="18"/>
      <c r="O1077" s="18"/>
      <c r="P1077" s="18"/>
      <c r="Q1077" s="18"/>
      <c r="R1077" s="18"/>
      <c r="S1077" s="18"/>
      <c r="T1077" s="18"/>
    </row>
    <row r="1078" customFormat="false" ht="12.75" hidden="false" customHeight="false" outlineLevel="0" collapsed="false">
      <c r="A1078" s="18"/>
      <c r="B1078" s="18"/>
      <c r="C1078" s="18"/>
      <c r="D1078" s="18"/>
      <c r="E1078" s="18"/>
      <c r="F1078" s="18" t="n">
        <f aca="false">IF(B1078&lt;&gt;"",1,0)</f>
        <v>0</v>
      </c>
      <c r="G1078" s="18"/>
      <c r="H1078" s="18"/>
      <c r="I1078" s="18"/>
      <c r="J1078" s="18"/>
      <c r="K1078" s="18"/>
      <c r="L1078" s="18"/>
      <c r="M1078" s="18"/>
      <c r="N1078" s="18"/>
      <c r="O1078" s="18"/>
      <c r="P1078" s="18"/>
      <c r="Q1078" s="18"/>
      <c r="R1078" s="18"/>
      <c r="S1078" s="18"/>
      <c r="T1078" s="18"/>
    </row>
    <row r="1079" customFormat="false" ht="12.75" hidden="false" customHeight="false" outlineLevel="0" collapsed="false">
      <c r="A1079" s="18"/>
      <c r="B1079" s="18"/>
      <c r="C1079" s="18"/>
      <c r="D1079" s="18"/>
      <c r="E1079" s="18"/>
      <c r="F1079" s="18" t="n">
        <f aca="false">IF(B1079&lt;&gt;"",1,0)</f>
        <v>0</v>
      </c>
      <c r="G1079" s="18"/>
      <c r="H1079" s="18"/>
      <c r="I1079" s="18"/>
      <c r="J1079" s="18"/>
      <c r="K1079" s="18"/>
      <c r="L1079" s="18"/>
      <c r="M1079" s="18"/>
      <c r="N1079" s="18"/>
      <c r="O1079" s="18"/>
      <c r="P1079" s="18"/>
      <c r="Q1079" s="18"/>
      <c r="R1079" s="18"/>
      <c r="S1079" s="18"/>
      <c r="T1079" s="18"/>
    </row>
    <row r="1080" customFormat="false" ht="12.75" hidden="false" customHeight="false" outlineLevel="0" collapsed="false">
      <c r="A1080" s="18"/>
      <c r="B1080" s="18"/>
      <c r="C1080" s="18"/>
      <c r="D1080" s="18"/>
      <c r="E1080" s="18"/>
      <c r="F1080" s="18" t="n">
        <f aca="false">IF(B1080&lt;&gt;"",1,0)</f>
        <v>0</v>
      </c>
      <c r="G1080" s="18"/>
      <c r="H1080" s="18"/>
      <c r="I1080" s="18"/>
      <c r="J1080" s="18"/>
      <c r="K1080" s="18"/>
      <c r="L1080" s="18"/>
      <c r="M1080" s="18"/>
      <c r="N1080" s="18"/>
      <c r="O1080" s="18"/>
      <c r="P1080" s="18"/>
      <c r="Q1080" s="18"/>
      <c r="R1080" s="18"/>
      <c r="S1080" s="18"/>
      <c r="T1080" s="18"/>
    </row>
    <row r="1081" customFormat="false" ht="12.75" hidden="false" customHeight="false" outlineLevel="0" collapsed="false">
      <c r="A1081" s="18"/>
      <c r="B1081" s="18"/>
      <c r="C1081" s="18"/>
      <c r="D1081" s="18"/>
      <c r="E1081" s="18"/>
      <c r="F1081" s="18" t="n">
        <f aca="false">IF(B1081&lt;&gt;"",1,0)</f>
        <v>0</v>
      </c>
      <c r="G1081" s="18"/>
      <c r="H1081" s="18"/>
      <c r="I1081" s="18"/>
      <c r="J1081" s="18"/>
      <c r="K1081" s="18"/>
      <c r="L1081" s="18"/>
      <c r="M1081" s="18"/>
      <c r="N1081" s="18"/>
      <c r="O1081" s="18"/>
      <c r="P1081" s="18"/>
      <c r="Q1081" s="18"/>
      <c r="R1081" s="18"/>
      <c r="S1081" s="18"/>
      <c r="T1081" s="18"/>
    </row>
    <row r="1082" customFormat="false" ht="12.75" hidden="false" customHeight="false" outlineLevel="0" collapsed="false">
      <c r="A1082" s="18"/>
      <c r="B1082" s="18"/>
      <c r="C1082" s="18"/>
      <c r="D1082" s="18"/>
      <c r="E1082" s="18"/>
      <c r="F1082" s="18" t="n">
        <f aca="false">IF(B1082&lt;&gt;"",1,0)</f>
        <v>0</v>
      </c>
      <c r="G1082" s="18"/>
      <c r="H1082" s="18"/>
      <c r="I1082" s="18"/>
      <c r="J1082" s="18"/>
      <c r="K1082" s="18"/>
      <c r="L1082" s="18"/>
      <c r="M1082" s="18"/>
      <c r="N1082" s="18"/>
      <c r="O1082" s="18"/>
      <c r="P1082" s="18"/>
      <c r="Q1082" s="18"/>
      <c r="R1082" s="18"/>
      <c r="S1082" s="18"/>
      <c r="T1082" s="18"/>
    </row>
    <row r="1083" customFormat="false" ht="12.75" hidden="false" customHeight="false" outlineLevel="0" collapsed="false">
      <c r="A1083" s="18"/>
      <c r="B1083" s="18"/>
      <c r="C1083" s="18"/>
      <c r="D1083" s="18"/>
      <c r="E1083" s="18"/>
      <c r="F1083" s="18" t="n">
        <f aca="false">IF(B1083&lt;&gt;"",1,0)</f>
        <v>0</v>
      </c>
      <c r="G1083" s="18"/>
      <c r="H1083" s="18"/>
      <c r="I1083" s="18"/>
      <c r="J1083" s="18"/>
      <c r="K1083" s="18"/>
      <c r="L1083" s="18"/>
      <c r="M1083" s="18"/>
      <c r="N1083" s="18"/>
      <c r="O1083" s="18"/>
      <c r="P1083" s="18"/>
      <c r="Q1083" s="18"/>
      <c r="R1083" s="18"/>
      <c r="S1083" s="18"/>
      <c r="T1083" s="18"/>
    </row>
    <row r="1084" customFormat="false" ht="12.75" hidden="false" customHeight="false" outlineLevel="0" collapsed="false">
      <c r="A1084" s="18"/>
      <c r="B1084" s="18"/>
      <c r="C1084" s="18"/>
      <c r="D1084" s="18"/>
      <c r="E1084" s="18"/>
      <c r="F1084" s="18" t="n">
        <f aca="false">IF(B1084&lt;&gt;"",1,0)</f>
        <v>0</v>
      </c>
      <c r="G1084" s="18"/>
      <c r="H1084" s="18"/>
      <c r="I1084" s="18"/>
      <c r="J1084" s="18"/>
      <c r="K1084" s="18"/>
      <c r="L1084" s="18"/>
      <c r="M1084" s="18"/>
      <c r="N1084" s="18"/>
      <c r="O1084" s="18"/>
      <c r="P1084" s="18"/>
      <c r="Q1084" s="18"/>
      <c r="R1084" s="18"/>
      <c r="S1084" s="18"/>
      <c r="T1084" s="18"/>
    </row>
    <row r="1085" customFormat="false" ht="12.75" hidden="false" customHeight="false" outlineLevel="0" collapsed="false">
      <c r="A1085" s="18"/>
      <c r="B1085" s="18"/>
      <c r="C1085" s="18"/>
      <c r="D1085" s="18"/>
      <c r="E1085" s="18"/>
      <c r="F1085" s="18" t="n">
        <f aca="false">IF(B1085&lt;&gt;"",1,0)</f>
        <v>0</v>
      </c>
      <c r="G1085" s="18"/>
      <c r="H1085" s="18"/>
      <c r="I1085" s="18"/>
      <c r="J1085" s="18"/>
      <c r="K1085" s="18"/>
      <c r="L1085" s="18"/>
      <c r="M1085" s="18"/>
      <c r="N1085" s="18"/>
      <c r="O1085" s="18"/>
      <c r="P1085" s="18"/>
      <c r="Q1085" s="18"/>
      <c r="R1085" s="18"/>
      <c r="S1085" s="18"/>
      <c r="T1085" s="18"/>
    </row>
    <row r="1086" customFormat="false" ht="12.75" hidden="false" customHeight="false" outlineLevel="0" collapsed="false">
      <c r="A1086" s="18"/>
      <c r="B1086" s="18"/>
      <c r="C1086" s="18"/>
      <c r="D1086" s="18"/>
      <c r="E1086" s="18"/>
      <c r="F1086" s="18" t="n">
        <f aca="false">IF(B1086&lt;&gt;"",1,0)</f>
        <v>0</v>
      </c>
      <c r="G1086" s="18"/>
      <c r="H1086" s="18"/>
      <c r="I1086" s="18"/>
      <c r="J1086" s="18"/>
      <c r="K1086" s="18"/>
      <c r="L1086" s="18"/>
      <c r="M1086" s="18"/>
      <c r="N1086" s="18"/>
      <c r="O1086" s="18"/>
      <c r="P1086" s="18"/>
      <c r="Q1086" s="18"/>
      <c r="R1086" s="18"/>
      <c r="S1086" s="18"/>
      <c r="T1086" s="18"/>
    </row>
    <row r="1087" customFormat="false" ht="12.75" hidden="false" customHeight="false" outlineLevel="0" collapsed="false">
      <c r="A1087" s="18"/>
      <c r="B1087" s="18"/>
      <c r="C1087" s="18"/>
      <c r="D1087" s="18"/>
      <c r="E1087" s="18"/>
      <c r="F1087" s="18" t="n">
        <f aca="false">IF(B1087&lt;&gt;"",1,0)</f>
        <v>0</v>
      </c>
      <c r="G1087" s="18"/>
      <c r="H1087" s="18"/>
      <c r="I1087" s="18"/>
      <c r="J1087" s="18"/>
      <c r="K1087" s="18"/>
      <c r="L1087" s="18"/>
      <c r="M1087" s="18"/>
      <c r="N1087" s="18"/>
      <c r="O1087" s="18"/>
      <c r="P1087" s="18"/>
      <c r="Q1087" s="18"/>
      <c r="R1087" s="18"/>
      <c r="S1087" s="18"/>
      <c r="T1087" s="18"/>
    </row>
    <row r="1088" customFormat="false" ht="12.75" hidden="false" customHeight="false" outlineLevel="0" collapsed="false">
      <c r="A1088" s="18"/>
      <c r="B1088" s="18"/>
      <c r="C1088" s="18"/>
      <c r="D1088" s="18"/>
      <c r="E1088" s="18"/>
      <c r="F1088" s="18" t="n">
        <f aca="false">IF(B1088&lt;&gt;"",1,0)</f>
        <v>0</v>
      </c>
      <c r="G1088" s="18"/>
      <c r="H1088" s="18"/>
      <c r="I1088" s="18"/>
      <c r="J1088" s="18"/>
      <c r="K1088" s="18"/>
      <c r="L1088" s="18"/>
      <c r="M1088" s="18"/>
      <c r="N1088" s="18"/>
      <c r="O1088" s="18"/>
      <c r="P1088" s="18"/>
      <c r="Q1088" s="18"/>
      <c r="R1088" s="18"/>
      <c r="S1088" s="18"/>
      <c r="T1088" s="18"/>
    </row>
    <row r="1089" customFormat="false" ht="12.75" hidden="false" customHeight="false" outlineLevel="0" collapsed="false">
      <c r="A1089" s="18"/>
      <c r="B1089" s="18"/>
      <c r="C1089" s="18"/>
      <c r="D1089" s="18"/>
      <c r="E1089" s="18"/>
      <c r="F1089" s="18" t="n">
        <f aca="false">IF(B1089&lt;&gt;"",1,0)</f>
        <v>0</v>
      </c>
      <c r="G1089" s="18"/>
      <c r="H1089" s="18"/>
      <c r="I1089" s="18"/>
      <c r="J1089" s="18"/>
      <c r="K1089" s="18"/>
      <c r="L1089" s="18"/>
      <c r="M1089" s="18"/>
      <c r="N1089" s="18"/>
      <c r="O1089" s="18"/>
      <c r="P1089" s="18"/>
      <c r="Q1089" s="18"/>
      <c r="R1089" s="18"/>
      <c r="S1089" s="18"/>
      <c r="T1089" s="18"/>
    </row>
    <row r="1090" customFormat="false" ht="12.75" hidden="false" customHeight="false" outlineLevel="0" collapsed="false">
      <c r="A1090" s="18"/>
      <c r="B1090" s="18"/>
      <c r="C1090" s="18"/>
      <c r="D1090" s="18"/>
      <c r="E1090" s="18"/>
      <c r="F1090" s="18" t="n">
        <f aca="false">IF(B1090&lt;&gt;"",1,0)</f>
        <v>0</v>
      </c>
      <c r="G1090" s="18"/>
      <c r="H1090" s="18"/>
      <c r="I1090" s="18"/>
      <c r="J1090" s="18"/>
      <c r="K1090" s="18"/>
      <c r="L1090" s="18"/>
      <c r="M1090" s="18"/>
      <c r="N1090" s="18"/>
      <c r="O1090" s="18"/>
      <c r="P1090" s="18"/>
      <c r="Q1090" s="18"/>
      <c r="R1090" s="18"/>
      <c r="S1090" s="18"/>
      <c r="T1090" s="18"/>
    </row>
    <row r="1091" customFormat="false" ht="12.75" hidden="false" customHeight="false" outlineLevel="0" collapsed="false">
      <c r="A1091" s="18"/>
      <c r="B1091" s="18"/>
      <c r="C1091" s="18"/>
      <c r="D1091" s="18"/>
      <c r="E1091" s="18"/>
      <c r="F1091" s="18" t="n">
        <f aca="false">IF(B1091&lt;&gt;"",1,0)</f>
        <v>0</v>
      </c>
      <c r="G1091" s="18"/>
      <c r="H1091" s="18"/>
      <c r="I1091" s="18"/>
      <c r="J1091" s="18"/>
      <c r="K1091" s="18"/>
      <c r="L1091" s="18"/>
      <c r="M1091" s="18"/>
      <c r="N1091" s="18"/>
      <c r="O1091" s="18"/>
      <c r="P1091" s="18"/>
      <c r="Q1091" s="18"/>
      <c r="R1091" s="18"/>
      <c r="S1091" s="18"/>
      <c r="T1091" s="18"/>
    </row>
    <row r="1092" customFormat="false" ht="12.75" hidden="false" customHeight="false" outlineLevel="0" collapsed="false">
      <c r="A1092" s="18"/>
      <c r="B1092" s="18"/>
      <c r="C1092" s="18"/>
      <c r="D1092" s="18"/>
      <c r="E1092" s="18"/>
      <c r="F1092" s="18" t="n">
        <f aca="false">IF(B1092&lt;&gt;"",1,0)</f>
        <v>0</v>
      </c>
      <c r="G1092" s="18"/>
      <c r="H1092" s="18"/>
      <c r="I1092" s="18"/>
      <c r="J1092" s="18"/>
      <c r="K1092" s="18"/>
      <c r="L1092" s="18"/>
      <c r="M1092" s="18"/>
      <c r="N1092" s="18"/>
      <c r="O1092" s="18"/>
      <c r="P1092" s="18"/>
      <c r="Q1092" s="18"/>
      <c r="R1092" s="18"/>
      <c r="S1092" s="18"/>
      <c r="T1092" s="18"/>
    </row>
    <row r="1093" customFormat="false" ht="12.75" hidden="false" customHeight="false" outlineLevel="0" collapsed="false">
      <c r="A1093" s="18"/>
      <c r="B1093" s="18"/>
      <c r="C1093" s="18"/>
      <c r="D1093" s="18"/>
      <c r="E1093" s="18"/>
      <c r="F1093" s="18" t="n">
        <f aca="false">IF(B1093&lt;&gt;"",1,0)</f>
        <v>0</v>
      </c>
      <c r="G1093" s="18"/>
      <c r="H1093" s="18"/>
      <c r="I1093" s="18"/>
      <c r="J1093" s="18"/>
      <c r="K1093" s="18"/>
      <c r="L1093" s="18"/>
      <c r="M1093" s="18"/>
      <c r="N1093" s="18"/>
      <c r="O1093" s="18"/>
      <c r="P1093" s="18"/>
      <c r="Q1093" s="18"/>
      <c r="R1093" s="18"/>
      <c r="S1093" s="18"/>
      <c r="T1093" s="18"/>
    </row>
    <row r="1094" customFormat="false" ht="12.75" hidden="false" customHeight="false" outlineLevel="0" collapsed="false">
      <c r="A1094" s="18"/>
      <c r="B1094" s="18"/>
      <c r="C1094" s="18"/>
      <c r="D1094" s="18"/>
      <c r="E1094" s="18"/>
      <c r="F1094" s="18" t="n">
        <f aca="false">IF(B1094&lt;&gt;"",1,0)</f>
        <v>0</v>
      </c>
      <c r="G1094" s="18"/>
      <c r="H1094" s="18"/>
      <c r="I1094" s="18"/>
      <c r="J1094" s="18"/>
      <c r="K1094" s="18"/>
      <c r="L1094" s="18"/>
      <c r="M1094" s="18"/>
      <c r="N1094" s="18"/>
      <c r="O1094" s="18"/>
      <c r="P1094" s="18"/>
      <c r="Q1094" s="18"/>
      <c r="R1094" s="18"/>
      <c r="S1094" s="18"/>
      <c r="T1094" s="18"/>
    </row>
    <row r="1095" customFormat="false" ht="12.75" hidden="false" customHeight="false" outlineLevel="0" collapsed="false">
      <c r="A1095" s="18"/>
      <c r="B1095" s="18"/>
      <c r="C1095" s="18"/>
      <c r="D1095" s="18"/>
      <c r="E1095" s="18"/>
      <c r="F1095" s="18" t="n">
        <f aca="false">IF(B1095&lt;&gt;"",1,0)</f>
        <v>0</v>
      </c>
      <c r="G1095" s="18"/>
      <c r="H1095" s="18"/>
      <c r="I1095" s="18"/>
      <c r="J1095" s="18"/>
      <c r="K1095" s="18"/>
      <c r="L1095" s="18"/>
      <c r="M1095" s="18"/>
      <c r="N1095" s="18"/>
      <c r="O1095" s="18"/>
      <c r="P1095" s="18"/>
      <c r="Q1095" s="18"/>
      <c r="R1095" s="18"/>
      <c r="S1095" s="18"/>
      <c r="T1095" s="18"/>
    </row>
    <row r="1096" customFormat="false" ht="12.75" hidden="false" customHeight="false" outlineLevel="0" collapsed="false">
      <c r="A1096" s="18"/>
      <c r="B1096" s="18"/>
      <c r="C1096" s="18"/>
      <c r="D1096" s="18"/>
      <c r="E1096" s="18"/>
      <c r="F1096" s="18" t="n">
        <f aca="false">IF(B1096&lt;&gt;"",1,0)</f>
        <v>0</v>
      </c>
      <c r="G1096" s="18"/>
      <c r="H1096" s="18"/>
      <c r="I1096" s="18"/>
      <c r="J1096" s="18"/>
      <c r="K1096" s="18"/>
      <c r="L1096" s="18"/>
      <c r="M1096" s="18"/>
      <c r="N1096" s="18"/>
      <c r="O1096" s="18"/>
      <c r="P1096" s="18"/>
      <c r="Q1096" s="18"/>
      <c r="R1096" s="18"/>
      <c r="S1096" s="18"/>
      <c r="T1096" s="18"/>
    </row>
    <row r="1097" customFormat="false" ht="12.75" hidden="false" customHeight="false" outlineLevel="0" collapsed="false">
      <c r="A1097" s="18"/>
      <c r="B1097" s="18"/>
      <c r="C1097" s="18"/>
      <c r="D1097" s="18"/>
      <c r="E1097" s="18"/>
      <c r="F1097" s="18" t="n">
        <f aca="false">IF(B1097&lt;&gt;"",1,0)</f>
        <v>0</v>
      </c>
      <c r="G1097" s="18"/>
      <c r="H1097" s="18"/>
      <c r="I1097" s="18"/>
      <c r="J1097" s="18"/>
      <c r="K1097" s="18"/>
      <c r="L1097" s="18"/>
      <c r="M1097" s="18"/>
      <c r="N1097" s="18"/>
      <c r="O1097" s="18"/>
      <c r="P1097" s="18"/>
      <c r="Q1097" s="18"/>
      <c r="R1097" s="18"/>
      <c r="S1097" s="18"/>
      <c r="T1097" s="18"/>
    </row>
    <row r="1098" customFormat="false" ht="12.75" hidden="false" customHeight="false" outlineLevel="0" collapsed="false">
      <c r="A1098" s="18"/>
      <c r="B1098" s="18"/>
      <c r="C1098" s="18"/>
      <c r="D1098" s="18"/>
      <c r="E1098" s="18"/>
      <c r="F1098" s="18" t="n">
        <f aca="false">IF(B1098&lt;&gt;"",1,0)</f>
        <v>0</v>
      </c>
      <c r="G1098" s="18"/>
      <c r="H1098" s="18"/>
      <c r="I1098" s="18"/>
      <c r="J1098" s="18"/>
      <c r="K1098" s="18"/>
      <c r="L1098" s="18"/>
      <c r="M1098" s="18"/>
      <c r="N1098" s="18"/>
      <c r="O1098" s="18"/>
      <c r="P1098" s="18"/>
      <c r="Q1098" s="18"/>
      <c r="R1098" s="18"/>
      <c r="S1098" s="18"/>
      <c r="T1098" s="18"/>
    </row>
    <row r="1099" customFormat="false" ht="12.75" hidden="false" customHeight="false" outlineLevel="0" collapsed="false">
      <c r="A1099" s="18"/>
      <c r="B1099" s="18"/>
      <c r="C1099" s="18"/>
      <c r="D1099" s="18"/>
      <c r="E1099" s="18"/>
      <c r="F1099" s="18" t="n">
        <f aca="false">IF(B1099&lt;&gt;"",1,0)</f>
        <v>0</v>
      </c>
      <c r="G1099" s="18"/>
      <c r="H1099" s="18"/>
      <c r="I1099" s="18"/>
      <c r="J1099" s="18"/>
      <c r="K1099" s="18"/>
      <c r="L1099" s="18"/>
      <c r="M1099" s="18"/>
      <c r="N1099" s="18"/>
      <c r="O1099" s="18"/>
      <c r="P1099" s="18"/>
      <c r="Q1099" s="18"/>
      <c r="R1099" s="18"/>
      <c r="S1099" s="18"/>
      <c r="T1099" s="18"/>
    </row>
    <row r="1100" customFormat="false" ht="12.75" hidden="false" customHeight="false" outlineLevel="0" collapsed="false">
      <c r="A1100" s="18"/>
      <c r="B1100" s="18"/>
      <c r="C1100" s="18"/>
      <c r="D1100" s="18"/>
      <c r="E1100" s="18"/>
      <c r="F1100" s="18" t="n">
        <f aca="false">IF(B1100&lt;&gt;"",1,0)</f>
        <v>0</v>
      </c>
      <c r="G1100" s="18"/>
      <c r="H1100" s="18"/>
      <c r="I1100" s="18"/>
      <c r="J1100" s="18"/>
      <c r="K1100" s="18"/>
      <c r="L1100" s="18"/>
      <c r="M1100" s="18"/>
      <c r="N1100" s="18"/>
      <c r="O1100" s="18"/>
      <c r="P1100" s="18"/>
      <c r="Q1100" s="18"/>
      <c r="R1100" s="18"/>
      <c r="S1100" s="18"/>
      <c r="T1100" s="18"/>
    </row>
    <row r="1101" customFormat="false" ht="12.75" hidden="false" customHeight="false" outlineLevel="0" collapsed="false">
      <c r="A1101" s="18"/>
      <c r="B1101" s="18"/>
      <c r="C1101" s="18"/>
      <c r="D1101" s="18"/>
      <c r="E1101" s="18"/>
      <c r="F1101" s="18" t="n">
        <f aca="false">IF(B1101&lt;&gt;"",1,0)</f>
        <v>0</v>
      </c>
      <c r="G1101" s="18"/>
      <c r="H1101" s="18"/>
      <c r="I1101" s="18"/>
      <c r="J1101" s="18"/>
      <c r="K1101" s="18"/>
      <c r="L1101" s="18"/>
      <c r="M1101" s="18"/>
      <c r="N1101" s="18"/>
      <c r="O1101" s="18"/>
      <c r="P1101" s="18"/>
      <c r="Q1101" s="18"/>
      <c r="R1101" s="18"/>
      <c r="S1101" s="18"/>
      <c r="T1101" s="18"/>
    </row>
    <row r="1102" customFormat="false" ht="12.75" hidden="false" customHeight="false" outlineLevel="0" collapsed="false">
      <c r="A1102" s="18"/>
      <c r="B1102" s="18"/>
      <c r="C1102" s="18"/>
      <c r="D1102" s="18"/>
      <c r="E1102" s="18"/>
      <c r="F1102" s="18" t="n">
        <f aca="false">IF(B1102&lt;&gt;"",1,0)</f>
        <v>0</v>
      </c>
      <c r="G1102" s="18"/>
      <c r="H1102" s="18"/>
      <c r="I1102" s="18"/>
      <c r="J1102" s="18"/>
      <c r="K1102" s="18"/>
      <c r="L1102" s="18"/>
      <c r="M1102" s="18"/>
      <c r="N1102" s="18"/>
      <c r="O1102" s="18"/>
      <c r="P1102" s="18"/>
      <c r="Q1102" s="18"/>
      <c r="R1102" s="18"/>
      <c r="S1102" s="18"/>
      <c r="T1102" s="18"/>
    </row>
    <row r="1103" customFormat="false" ht="12.75" hidden="false" customHeight="false" outlineLevel="0" collapsed="false">
      <c r="A1103" s="18"/>
      <c r="B1103" s="18"/>
      <c r="C1103" s="18"/>
      <c r="D1103" s="18"/>
      <c r="E1103" s="18"/>
      <c r="F1103" s="18" t="n">
        <f aca="false">IF(B1103&lt;&gt;"",1,0)</f>
        <v>0</v>
      </c>
      <c r="G1103" s="18"/>
      <c r="H1103" s="18"/>
      <c r="I1103" s="18"/>
      <c r="J1103" s="18"/>
      <c r="K1103" s="18"/>
      <c r="L1103" s="18"/>
      <c r="M1103" s="18"/>
      <c r="N1103" s="18"/>
      <c r="O1103" s="18"/>
      <c r="P1103" s="18"/>
      <c r="Q1103" s="18"/>
      <c r="R1103" s="18"/>
      <c r="S1103" s="18"/>
      <c r="T1103" s="18"/>
    </row>
    <row r="1104" customFormat="false" ht="12.75" hidden="false" customHeight="false" outlineLevel="0" collapsed="false">
      <c r="A1104" s="18"/>
      <c r="B1104" s="18"/>
      <c r="C1104" s="18"/>
      <c r="D1104" s="18"/>
      <c r="E1104" s="18"/>
      <c r="F1104" s="18" t="n">
        <f aca="false">IF(B1104&lt;&gt;"",1,0)</f>
        <v>0</v>
      </c>
      <c r="G1104" s="18"/>
      <c r="H1104" s="18"/>
      <c r="I1104" s="18"/>
      <c r="J1104" s="18"/>
      <c r="K1104" s="18"/>
      <c r="L1104" s="18"/>
      <c r="M1104" s="18"/>
      <c r="N1104" s="18"/>
      <c r="O1104" s="18"/>
      <c r="P1104" s="18"/>
      <c r="Q1104" s="18"/>
      <c r="R1104" s="18"/>
      <c r="S1104" s="18"/>
      <c r="T1104" s="18"/>
    </row>
    <row r="1105" customFormat="false" ht="12.75" hidden="false" customHeight="false" outlineLevel="0" collapsed="false">
      <c r="A1105" s="18"/>
      <c r="B1105" s="18"/>
      <c r="C1105" s="18"/>
      <c r="D1105" s="18"/>
      <c r="E1105" s="18"/>
      <c r="F1105" s="18" t="n">
        <f aca="false">IF(B1105&lt;&gt;"",1,0)</f>
        <v>0</v>
      </c>
      <c r="G1105" s="18"/>
      <c r="H1105" s="18"/>
      <c r="I1105" s="18"/>
      <c r="J1105" s="18"/>
      <c r="K1105" s="18"/>
      <c r="L1105" s="18"/>
      <c r="M1105" s="18"/>
      <c r="N1105" s="18"/>
      <c r="O1105" s="18"/>
      <c r="P1105" s="18"/>
      <c r="Q1105" s="18"/>
      <c r="R1105" s="18"/>
      <c r="S1105" s="18"/>
      <c r="T1105" s="18"/>
    </row>
    <row r="1106" customFormat="false" ht="12.75" hidden="false" customHeight="false" outlineLevel="0" collapsed="false">
      <c r="A1106" s="18"/>
      <c r="B1106" s="18"/>
      <c r="C1106" s="18"/>
      <c r="D1106" s="18"/>
      <c r="E1106" s="18"/>
      <c r="F1106" s="18" t="n">
        <f aca="false">IF(B1106&lt;&gt;"",1,0)</f>
        <v>0</v>
      </c>
      <c r="G1106" s="18"/>
      <c r="H1106" s="18"/>
      <c r="I1106" s="18"/>
      <c r="J1106" s="18"/>
      <c r="K1106" s="18"/>
      <c r="L1106" s="18"/>
      <c r="M1106" s="18"/>
      <c r="N1106" s="18"/>
      <c r="O1106" s="18"/>
      <c r="P1106" s="18"/>
      <c r="Q1106" s="18"/>
      <c r="R1106" s="18"/>
      <c r="S1106" s="18"/>
      <c r="T1106" s="18"/>
    </row>
    <row r="1107" customFormat="false" ht="12.75" hidden="false" customHeight="false" outlineLevel="0" collapsed="false">
      <c r="A1107" s="18"/>
      <c r="B1107" s="18"/>
      <c r="C1107" s="18"/>
      <c r="D1107" s="18"/>
      <c r="E1107" s="18"/>
      <c r="F1107" s="18" t="n">
        <f aca="false">IF(B1107&lt;&gt;"",1,0)</f>
        <v>0</v>
      </c>
      <c r="G1107" s="18"/>
      <c r="H1107" s="18"/>
      <c r="I1107" s="18"/>
      <c r="J1107" s="18"/>
      <c r="K1107" s="18"/>
      <c r="L1107" s="18"/>
      <c r="M1107" s="18"/>
      <c r="N1107" s="18"/>
      <c r="O1107" s="18"/>
      <c r="P1107" s="18"/>
      <c r="Q1107" s="18"/>
      <c r="R1107" s="18"/>
      <c r="S1107" s="18"/>
      <c r="T1107" s="18"/>
    </row>
    <row r="1108" customFormat="false" ht="12.75" hidden="false" customHeight="false" outlineLevel="0" collapsed="false">
      <c r="A1108" s="18"/>
      <c r="B1108" s="18"/>
      <c r="C1108" s="18"/>
      <c r="D1108" s="18"/>
      <c r="E1108" s="18"/>
      <c r="F1108" s="18" t="n">
        <f aca="false">IF(B1108&lt;&gt;"",1,0)</f>
        <v>0</v>
      </c>
      <c r="G1108" s="18"/>
      <c r="H1108" s="18"/>
      <c r="I1108" s="18"/>
      <c r="J1108" s="18"/>
      <c r="K1108" s="18"/>
      <c r="L1108" s="18"/>
      <c r="M1108" s="18"/>
      <c r="N1108" s="18"/>
      <c r="O1108" s="18"/>
      <c r="P1108" s="18"/>
      <c r="Q1108" s="18"/>
      <c r="R1108" s="18"/>
      <c r="S1108" s="18"/>
      <c r="T1108" s="18"/>
    </row>
    <row r="1109" customFormat="false" ht="12.75" hidden="false" customHeight="false" outlineLevel="0" collapsed="false">
      <c r="A1109" s="18"/>
      <c r="B1109" s="18"/>
      <c r="C1109" s="18"/>
      <c r="D1109" s="18"/>
      <c r="E1109" s="18"/>
      <c r="F1109" s="18" t="n">
        <f aca="false">IF(B1109&lt;&gt;"",1,0)</f>
        <v>0</v>
      </c>
      <c r="G1109" s="18"/>
      <c r="H1109" s="18"/>
      <c r="I1109" s="18"/>
      <c r="J1109" s="18"/>
      <c r="K1109" s="18"/>
      <c r="L1109" s="18"/>
      <c r="M1109" s="18"/>
      <c r="N1109" s="18"/>
      <c r="O1109" s="18"/>
      <c r="P1109" s="18"/>
      <c r="Q1109" s="18"/>
      <c r="R1109" s="18"/>
      <c r="S1109" s="18"/>
      <c r="T1109" s="18"/>
    </row>
    <row r="1110" customFormat="false" ht="12.75" hidden="false" customHeight="false" outlineLevel="0" collapsed="false">
      <c r="A1110" s="18"/>
      <c r="B1110" s="18"/>
      <c r="C1110" s="18"/>
      <c r="D1110" s="18"/>
      <c r="E1110" s="18"/>
      <c r="F1110" s="18" t="n">
        <f aca="false">IF(B1110&lt;&gt;"",1,0)</f>
        <v>0</v>
      </c>
      <c r="G1110" s="18"/>
      <c r="H1110" s="18"/>
      <c r="I1110" s="18"/>
      <c r="J1110" s="18"/>
      <c r="K1110" s="18"/>
      <c r="L1110" s="18"/>
      <c r="M1110" s="18"/>
      <c r="N1110" s="18"/>
      <c r="O1110" s="18"/>
      <c r="P1110" s="18"/>
      <c r="Q1110" s="18"/>
      <c r="R1110" s="18"/>
      <c r="S1110" s="18"/>
      <c r="T1110" s="18"/>
    </row>
    <row r="1111" customFormat="false" ht="12.75" hidden="false" customHeight="false" outlineLevel="0" collapsed="false">
      <c r="A1111" s="18"/>
      <c r="B1111" s="18"/>
      <c r="C1111" s="18"/>
      <c r="D1111" s="18"/>
      <c r="E1111" s="18"/>
      <c r="F1111" s="18" t="n">
        <f aca="false">IF(B1111&lt;&gt;"",1,0)</f>
        <v>0</v>
      </c>
      <c r="G1111" s="18"/>
      <c r="H1111" s="18"/>
      <c r="I1111" s="18"/>
      <c r="J1111" s="18"/>
      <c r="K1111" s="18"/>
      <c r="L1111" s="18"/>
      <c r="M1111" s="18"/>
      <c r="N1111" s="18"/>
      <c r="O1111" s="18"/>
      <c r="P1111" s="18"/>
      <c r="Q1111" s="18"/>
      <c r="R1111" s="18"/>
      <c r="S1111" s="18"/>
      <c r="T1111" s="18"/>
    </row>
    <row r="1112" customFormat="false" ht="12.75" hidden="false" customHeight="false" outlineLevel="0" collapsed="false">
      <c r="A1112" s="18"/>
      <c r="B1112" s="18"/>
      <c r="C1112" s="18"/>
      <c r="D1112" s="18"/>
      <c r="E1112" s="18"/>
      <c r="F1112" s="18" t="n">
        <f aca="false">IF(B1112&lt;&gt;"",1,0)</f>
        <v>0</v>
      </c>
      <c r="G1112" s="18"/>
      <c r="H1112" s="18"/>
      <c r="I1112" s="18"/>
      <c r="J1112" s="18"/>
      <c r="K1112" s="18"/>
      <c r="L1112" s="18"/>
      <c r="M1112" s="18"/>
      <c r="N1112" s="18"/>
      <c r="O1112" s="18"/>
      <c r="P1112" s="18"/>
      <c r="Q1112" s="18"/>
      <c r="R1112" s="18"/>
      <c r="S1112" s="18"/>
      <c r="T1112" s="18"/>
    </row>
    <row r="1113" customFormat="false" ht="12.75" hidden="false" customHeight="false" outlineLevel="0" collapsed="false">
      <c r="A1113" s="18"/>
      <c r="B1113" s="18"/>
      <c r="C1113" s="18"/>
      <c r="D1113" s="18"/>
      <c r="E1113" s="18"/>
      <c r="F1113" s="18" t="n">
        <f aca="false">IF(B1113&lt;&gt;"",1,0)</f>
        <v>0</v>
      </c>
      <c r="G1113" s="18"/>
      <c r="H1113" s="18"/>
      <c r="I1113" s="18"/>
      <c r="J1113" s="18"/>
      <c r="K1113" s="18"/>
      <c r="L1113" s="18"/>
      <c r="M1113" s="18"/>
      <c r="N1113" s="18"/>
      <c r="O1113" s="18"/>
      <c r="P1113" s="18"/>
      <c r="Q1113" s="18"/>
      <c r="R1113" s="18"/>
      <c r="S1113" s="18"/>
      <c r="T1113" s="18"/>
    </row>
    <row r="1114" customFormat="false" ht="12.75" hidden="false" customHeight="false" outlineLevel="0" collapsed="false">
      <c r="A1114" s="18"/>
      <c r="B1114" s="18"/>
      <c r="C1114" s="18"/>
      <c r="D1114" s="18"/>
      <c r="E1114" s="18"/>
      <c r="F1114" s="18" t="n">
        <f aca="false">IF(B1114&lt;&gt;"",1,0)</f>
        <v>0</v>
      </c>
      <c r="G1114" s="18"/>
      <c r="H1114" s="18"/>
      <c r="I1114" s="18"/>
      <c r="J1114" s="18"/>
      <c r="K1114" s="18"/>
      <c r="L1114" s="18"/>
      <c r="M1114" s="18"/>
      <c r="N1114" s="18"/>
      <c r="O1114" s="18"/>
      <c r="P1114" s="18"/>
      <c r="Q1114" s="18"/>
      <c r="R1114" s="18"/>
      <c r="S1114" s="18"/>
      <c r="T1114" s="18"/>
    </row>
    <row r="1115" customFormat="false" ht="12.75" hidden="false" customHeight="false" outlineLevel="0" collapsed="false">
      <c r="A1115" s="18"/>
      <c r="B1115" s="18"/>
      <c r="C1115" s="18"/>
      <c r="D1115" s="18"/>
      <c r="E1115" s="18"/>
      <c r="F1115" s="18" t="n">
        <f aca="false">IF(B1115&lt;&gt;"",1,0)</f>
        <v>0</v>
      </c>
      <c r="G1115" s="18"/>
      <c r="H1115" s="18"/>
      <c r="I1115" s="18"/>
      <c r="J1115" s="18"/>
      <c r="K1115" s="18"/>
      <c r="L1115" s="18"/>
      <c r="M1115" s="18"/>
      <c r="N1115" s="18"/>
      <c r="O1115" s="18"/>
      <c r="P1115" s="18"/>
      <c r="Q1115" s="18"/>
      <c r="R1115" s="18"/>
      <c r="S1115" s="18"/>
      <c r="T1115" s="18"/>
    </row>
    <row r="1116" customFormat="false" ht="12.75" hidden="false" customHeight="false" outlineLevel="0" collapsed="false">
      <c r="A1116" s="18"/>
      <c r="B1116" s="18"/>
      <c r="C1116" s="18"/>
      <c r="D1116" s="18"/>
      <c r="E1116" s="18"/>
      <c r="F1116" s="18" t="n">
        <f aca="false">IF(B1116&lt;&gt;"",1,0)</f>
        <v>0</v>
      </c>
      <c r="G1116" s="18"/>
      <c r="H1116" s="18"/>
      <c r="I1116" s="18"/>
      <c r="J1116" s="18"/>
      <c r="K1116" s="18"/>
      <c r="L1116" s="18"/>
      <c r="M1116" s="18"/>
      <c r="N1116" s="18"/>
      <c r="O1116" s="18"/>
      <c r="P1116" s="18"/>
      <c r="Q1116" s="18"/>
      <c r="R1116" s="18"/>
      <c r="S1116" s="18"/>
      <c r="T1116" s="18"/>
    </row>
    <row r="1117" customFormat="false" ht="12.75" hidden="false" customHeight="false" outlineLevel="0" collapsed="false">
      <c r="A1117" s="18"/>
      <c r="B1117" s="18"/>
      <c r="C1117" s="18"/>
      <c r="D1117" s="18"/>
      <c r="E1117" s="18"/>
      <c r="F1117" s="18" t="n">
        <f aca="false">IF(B1117&lt;&gt;"",1,0)</f>
        <v>0</v>
      </c>
      <c r="G1117" s="18"/>
      <c r="H1117" s="18"/>
      <c r="I1117" s="18"/>
      <c r="J1117" s="18"/>
      <c r="K1117" s="18"/>
      <c r="L1117" s="18"/>
      <c r="M1117" s="18"/>
      <c r="N1117" s="18"/>
      <c r="O1117" s="18"/>
      <c r="P1117" s="18"/>
      <c r="Q1117" s="18"/>
      <c r="R1117" s="18"/>
      <c r="S1117" s="18"/>
      <c r="T1117" s="18"/>
    </row>
    <row r="1118" customFormat="false" ht="12.75" hidden="false" customHeight="false" outlineLevel="0" collapsed="false">
      <c r="A1118" s="18"/>
      <c r="B1118" s="18"/>
      <c r="C1118" s="18"/>
      <c r="D1118" s="18"/>
      <c r="E1118" s="18"/>
      <c r="F1118" s="18" t="n">
        <f aca="false">IF(B1118&lt;&gt;"",1,0)</f>
        <v>0</v>
      </c>
      <c r="G1118" s="18"/>
      <c r="H1118" s="18"/>
      <c r="I1118" s="18"/>
      <c r="J1118" s="18"/>
      <c r="K1118" s="18"/>
      <c r="L1118" s="18"/>
      <c r="M1118" s="18"/>
      <c r="N1118" s="18"/>
      <c r="O1118" s="18"/>
      <c r="P1118" s="18"/>
      <c r="Q1118" s="18"/>
      <c r="R1118" s="18"/>
      <c r="S1118" s="18"/>
      <c r="T1118" s="18"/>
    </row>
    <row r="1119" customFormat="false" ht="12.75" hidden="false" customHeight="false" outlineLevel="0" collapsed="false">
      <c r="A1119" s="18"/>
      <c r="B1119" s="18"/>
      <c r="C1119" s="18"/>
      <c r="D1119" s="18"/>
      <c r="E1119" s="18"/>
      <c r="F1119" s="18" t="n">
        <f aca="false">IF(B1119&lt;&gt;"",1,0)</f>
        <v>0</v>
      </c>
      <c r="G1119" s="18"/>
      <c r="H1119" s="18"/>
      <c r="I1119" s="18"/>
      <c r="J1119" s="18"/>
      <c r="K1119" s="18"/>
      <c r="L1119" s="18"/>
      <c r="M1119" s="18"/>
      <c r="N1119" s="18"/>
      <c r="O1119" s="18"/>
      <c r="P1119" s="18"/>
      <c r="Q1119" s="18"/>
      <c r="R1119" s="18"/>
      <c r="S1119" s="18"/>
      <c r="T1119" s="18"/>
    </row>
    <row r="1120" customFormat="false" ht="12.75" hidden="false" customHeight="false" outlineLevel="0" collapsed="false">
      <c r="A1120" s="18"/>
      <c r="B1120" s="18"/>
      <c r="C1120" s="18"/>
      <c r="D1120" s="18"/>
      <c r="E1120" s="18"/>
      <c r="F1120" s="18" t="n">
        <f aca="false">IF(B1120&lt;&gt;"",1,0)</f>
        <v>0</v>
      </c>
      <c r="G1120" s="18"/>
      <c r="H1120" s="18"/>
      <c r="I1120" s="18"/>
      <c r="J1120" s="18"/>
      <c r="K1120" s="18"/>
      <c r="L1120" s="18"/>
      <c r="M1120" s="18"/>
      <c r="N1120" s="18"/>
      <c r="O1120" s="18"/>
      <c r="P1120" s="18"/>
      <c r="Q1120" s="18"/>
      <c r="R1120" s="18"/>
      <c r="S1120" s="18"/>
      <c r="T1120" s="18"/>
    </row>
    <row r="1121" customFormat="false" ht="12.75" hidden="false" customHeight="false" outlineLevel="0" collapsed="false">
      <c r="A1121" s="18"/>
      <c r="B1121" s="18"/>
      <c r="C1121" s="18"/>
      <c r="D1121" s="18"/>
      <c r="E1121" s="18"/>
      <c r="F1121" s="18" t="n">
        <f aca="false">IF(B1121&lt;&gt;"",1,0)</f>
        <v>0</v>
      </c>
      <c r="G1121" s="18"/>
      <c r="H1121" s="18"/>
      <c r="I1121" s="18"/>
      <c r="J1121" s="18"/>
      <c r="K1121" s="18"/>
      <c r="L1121" s="18"/>
      <c r="M1121" s="18"/>
      <c r="N1121" s="18"/>
      <c r="O1121" s="18"/>
      <c r="P1121" s="18"/>
      <c r="Q1121" s="18"/>
      <c r="R1121" s="18"/>
      <c r="S1121" s="18"/>
      <c r="T1121" s="18"/>
    </row>
    <row r="1122" customFormat="false" ht="12.75" hidden="false" customHeight="false" outlineLevel="0" collapsed="false">
      <c r="A1122" s="18"/>
      <c r="B1122" s="18"/>
      <c r="C1122" s="18"/>
      <c r="D1122" s="18"/>
      <c r="E1122" s="18"/>
      <c r="F1122" s="18" t="n">
        <f aca="false">IF(B1122&lt;&gt;"",1,0)</f>
        <v>0</v>
      </c>
      <c r="G1122" s="18"/>
      <c r="H1122" s="18"/>
      <c r="I1122" s="18"/>
      <c r="J1122" s="18"/>
      <c r="K1122" s="18"/>
      <c r="L1122" s="18"/>
      <c r="M1122" s="18"/>
      <c r="N1122" s="18"/>
      <c r="O1122" s="18"/>
      <c r="P1122" s="18"/>
      <c r="Q1122" s="18"/>
      <c r="R1122" s="18"/>
      <c r="S1122" s="18"/>
      <c r="T1122" s="18"/>
    </row>
    <row r="1123" customFormat="false" ht="12.75" hidden="false" customHeight="false" outlineLevel="0" collapsed="false">
      <c r="A1123" s="18"/>
      <c r="B1123" s="18"/>
      <c r="C1123" s="18"/>
      <c r="D1123" s="18"/>
      <c r="E1123" s="18"/>
      <c r="F1123" s="18" t="n">
        <f aca="false">IF(B1123&lt;&gt;"",1,0)</f>
        <v>0</v>
      </c>
      <c r="G1123" s="18"/>
      <c r="H1123" s="18"/>
      <c r="I1123" s="18"/>
      <c r="J1123" s="18"/>
      <c r="K1123" s="18"/>
      <c r="L1123" s="18"/>
      <c r="M1123" s="18"/>
      <c r="N1123" s="18"/>
      <c r="O1123" s="18"/>
      <c r="P1123" s="18"/>
      <c r="Q1123" s="18"/>
      <c r="R1123" s="18"/>
      <c r="S1123" s="18"/>
      <c r="T1123" s="18"/>
    </row>
    <row r="1124" customFormat="false" ht="12.75" hidden="false" customHeight="false" outlineLevel="0" collapsed="false">
      <c r="A1124" s="18"/>
      <c r="B1124" s="18"/>
      <c r="C1124" s="18"/>
      <c r="D1124" s="18"/>
      <c r="E1124" s="18"/>
      <c r="F1124" s="18" t="n">
        <f aca="false">IF(B1124&lt;&gt;"",1,0)</f>
        <v>0</v>
      </c>
      <c r="G1124" s="18"/>
      <c r="H1124" s="18"/>
      <c r="I1124" s="18"/>
      <c r="J1124" s="18"/>
      <c r="K1124" s="18"/>
      <c r="L1124" s="18"/>
      <c r="M1124" s="18"/>
      <c r="N1124" s="18"/>
      <c r="O1124" s="18"/>
      <c r="P1124" s="18"/>
      <c r="Q1124" s="18"/>
      <c r="R1124" s="18"/>
      <c r="S1124" s="18"/>
      <c r="T1124" s="18"/>
    </row>
    <row r="1125" customFormat="false" ht="12.75" hidden="false" customHeight="false" outlineLevel="0" collapsed="false">
      <c r="A1125" s="18"/>
      <c r="B1125" s="18"/>
      <c r="C1125" s="18"/>
      <c r="D1125" s="18"/>
      <c r="E1125" s="18"/>
      <c r="F1125" s="18" t="n">
        <f aca="false">IF(B1125&lt;&gt;"",1,0)</f>
        <v>0</v>
      </c>
      <c r="G1125" s="18"/>
      <c r="H1125" s="18"/>
      <c r="I1125" s="18"/>
      <c r="J1125" s="18"/>
      <c r="K1125" s="18"/>
      <c r="L1125" s="18"/>
      <c r="M1125" s="18"/>
      <c r="N1125" s="18"/>
      <c r="O1125" s="18"/>
      <c r="P1125" s="18"/>
      <c r="Q1125" s="18"/>
      <c r="R1125" s="18"/>
      <c r="S1125" s="18"/>
      <c r="T1125" s="18"/>
    </row>
    <row r="1126" customFormat="false" ht="12.75" hidden="false" customHeight="false" outlineLevel="0" collapsed="false">
      <c r="A1126" s="18"/>
      <c r="B1126" s="18"/>
      <c r="C1126" s="18"/>
      <c r="D1126" s="18"/>
      <c r="E1126" s="18"/>
      <c r="F1126" s="18" t="n">
        <f aca="false">IF(B1126&lt;&gt;"",1,0)</f>
        <v>0</v>
      </c>
      <c r="G1126" s="18"/>
      <c r="H1126" s="18"/>
      <c r="I1126" s="18"/>
      <c r="J1126" s="18"/>
      <c r="K1126" s="18"/>
      <c r="L1126" s="18"/>
      <c r="M1126" s="18"/>
      <c r="N1126" s="18"/>
      <c r="O1126" s="18"/>
      <c r="P1126" s="18"/>
      <c r="Q1126" s="18"/>
      <c r="R1126" s="18"/>
      <c r="S1126" s="18"/>
      <c r="T1126" s="18"/>
    </row>
    <row r="1127" customFormat="false" ht="12.75" hidden="false" customHeight="false" outlineLevel="0" collapsed="false">
      <c r="A1127" s="18"/>
      <c r="B1127" s="18"/>
      <c r="C1127" s="18"/>
      <c r="D1127" s="18"/>
      <c r="E1127" s="18"/>
      <c r="F1127" s="18" t="n">
        <f aca="false">IF(B1127&lt;&gt;"",1,0)</f>
        <v>0</v>
      </c>
      <c r="G1127" s="18"/>
      <c r="H1127" s="18"/>
      <c r="I1127" s="18"/>
      <c r="J1127" s="18"/>
      <c r="K1127" s="18"/>
      <c r="L1127" s="18"/>
      <c r="M1127" s="18"/>
      <c r="N1127" s="18"/>
      <c r="O1127" s="18"/>
      <c r="P1127" s="18"/>
      <c r="Q1127" s="18"/>
      <c r="R1127" s="18"/>
      <c r="S1127" s="18"/>
      <c r="T1127" s="18"/>
    </row>
    <row r="1128" customFormat="false" ht="12.75" hidden="false" customHeight="false" outlineLevel="0" collapsed="false">
      <c r="A1128" s="18"/>
      <c r="B1128" s="18"/>
      <c r="C1128" s="18"/>
      <c r="D1128" s="18"/>
      <c r="E1128" s="18"/>
      <c r="F1128" s="18" t="n">
        <f aca="false">IF(B1128&lt;&gt;"",1,0)</f>
        <v>0</v>
      </c>
      <c r="G1128" s="18"/>
      <c r="H1128" s="18"/>
      <c r="I1128" s="18"/>
      <c r="J1128" s="18"/>
      <c r="K1128" s="18"/>
      <c r="L1128" s="18"/>
      <c r="M1128" s="18"/>
      <c r="N1128" s="18"/>
      <c r="O1128" s="18"/>
      <c r="P1128" s="18"/>
      <c r="Q1128" s="18"/>
      <c r="R1128" s="18"/>
      <c r="S1128" s="18"/>
      <c r="T1128" s="18"/>
    </row>
    <row r="1129" customFormat="false" ht="12.75" hidden="false" customHeight="false" outlineLevel="0" collapsed="false">
      <c r="A1129" s="18"/>
      <c r="B1129" s="18"/>
      <c r="C1129" s="18"/>
      <c r="D1129" s="18"/>
      <c r="E1129" s="18"/>
      <c r="F1129" s="18" t="n">
        <f aca="false">IF(B1129&lt;&gt;"",1,0)</f>
        <v>0</v>
      </c>
      <c r="G1129" s="18"/>
      <c r="H1129" s="18"/>
      <c r="I1129" s="18"/>
      <c r="J1129" s="18"/>
      <c r="K1129" s="18"/>
      <c r="L1129" s="18"/>
      <c r="M1129" s="18"/>
      <c r="N1129" s="18"/>
      <c r="O1129" s="18"/>
      <c r="P1129" s="18"/>
      <c r="Q1129" s="18"/>
      <c r="R1129" s="18"/>
      <c r="S1129" s="18"/>
      <c r="T1129" s="18"/>
    </row>
    <row r="1130" customFormat="false" ht="12.75" hidden="false" customHeight="false" outlineLevel="0" collapsed="false">
      <c r="A1130" s="18"/>
      <c r="B1130" s="18"/>
      <c r="C1130" s="18"/>
      <c r="D1130" s="18"/>
      <c r="E1130" s="18"/>
      <c r="F1130" s="18" t="n">
        <f aca="false">IF(B1130&lt;&gt;"",1,0)</f>
        <v>0</v>
      </c>
      <c r="G1130" s="18"/>
      <c r="H1130" s="18"/>
      <c r="I1130" s="18"/>
      <c r="J1130" s="18"/>
      <c r="K1130" s="18"/>
      <c r="L1130" s="18"/>
      <c r="M1130" s="18"/>
      <c r="N1130" s="18"/>
      <c r="O1130" s="18"/>
      <c r="P1130" s="18"/>
      <c r="Q1130" s="18"/>
      <c r="R1130" s="18"/>
      <c r="S1130" s="18"/>
      <c r="T1130" s="18"/>
    </row>
    <row r="1131" customFormat="false" ht="12.75" hidden="false" customHeight="false" outlineLevel="0" collapsed="false">
      <c r="A1131" s="18"/>
      <c r="B1131" s="18"/>
      <c r="C1131" s="18"/>
      <c r="D1131" s="18"/>
      <c r="E1131" s="18"/>
      <c r="F1131" s="18" t="n">
        <f aca="false">IF(B1131&lt;&gt;"",1,0)</f>
        <v>0</v>
      </c>
      <c r="G1131" s="18"/>
      <c r="H1131" s="18"/>
      <c r="I1131" s="18"/>
      <c r="J1131" s="18"/>
      <c r="K1131" s="18"/>
      <c r="L1131" s="18"/>
      <c r="M1131" s="18"/>
      <c r="N1131" s="18"/>
      <c r="O1131" s="18"/>
      <c r="P1131" s="18"/>
      <c r="Q1131" s="18"/>
      <c r="R1131" s="18"/>
      <c r="S1131" s="18"/>
      <c r="T1131" s="18"/>
    </row>
    <row r="1132" customFormat="false" ht="12.75" hidden="false" customHeight="false" outlineLevel="0" collapsed="false">
      <c r="A1132" s="18"/>
      <c r="B1132" s="18"/>
      <c r="C1132" s="18"/>
      <c r="D1132" s="18"/>
      <c r="E1132" s="18"/>
      <c r="F1132" s="18" t="n">
        <f aca="false">IF(B1132&lt;&gt;"",1,0)</f>
        <v>0</v>
      </c>
      <c r="G1132" s="18"/>
      <c r="H1132" s="18"/>
      <c r="I1132" s="18"/>
      <c r="J1132" s="18"/>
      <c r="K1132" s="18"/>
      <c r="L1132" s="18"/>
      <c r="M1132" s="18"/>
      <c r="N1132" s="18"/>
      <c r="O1132" s="18"/>
      <c r="P1132" s="18"/>
      <c r="Q1132" s="18"/>
      <c r="R1132" s="18"/>
      <c r="S1132" s="18"/>
      <c r="T1132" s="18"/>
    </row>
    <row r="1133" customFormat="false" ht="12.75" hidden="false" customHeight="false" outlineLevel="0" collapsed="false">
      <c r="A1133" s="18"/>
      <c r="B1133" s="18"/>
      <c r="C1133" s="18"/>
      <c r="D1133" s="18"/>
      <c r="E1133" s="18"/>
      <c r="F1133" s="18" t="n">
        <f aca="false">IF(B1133&lt;&gt;"",1,0)</f>
        <v>0</v>
      </c>
      <c r="G1133" s="18"/>
      <c r="H1133" s="18"/>
      <c r="I1133" s="18"/>
      <c r="J1133" s="18"/>
      <c r="K1133" s="18"/>
      <c r="L1133" s="18"/>
      <c r="M1133" s="18"/>
      <c r="N1133" s="18"/>
      <c r="O1133" s="18"/>
      <c r="P1133" s="18"/>
      <c r="Q1133" s="18"/>
      <c r="R1133" s="18"/>
      <c r="S1133" s="18"/>
      <c r="T1133" s="18"/>
    </row>
    <row r="1134" customFormat="false" ht="12.75" hidden="false" customHeight="false" outlineLevel="0" collapsed="false">
      <c r="A1134" s="18"/>
      <c r="B1134" s="18"/>
      <c r="C1134" s="18"/>
      <c r="D1134" s="18"/>
      <c r="E1134" s="18"/>
      <c r="F1134" s="18" t="n">
        <f aca="false">IF(B1134&lt;&gt;"",1,0)</f>
        <v>0</v>
      </c>
      <c r="G1134" s="18"/>
      <c r="H1134" s="18"/>
      <c r="I1134" s="18"/>
      <c r="J1134" s="18"/>
      <c r="K1134" s="18"/>
      <c r="L1134" s="18"/>
      <c r="M1134" s="18"/>
      <c r="N1134" s="18"/>
      <c r="O1134" s="18"/>
      <c r="P1134" s="18"/>
      <c r="Q1134" s="18"/>
      <c r="R1134" s="18"/>
      <c r="S1134" s="18"/>
      <c r="T1134" s="18"/>
    </row>
    <row r="1135" customFormat="false" ht="12.75" hidden="false" customHeight="false" outlineLevel="0" collapsed="false">
      <c r="A1135" s="18"/>
      <c r="B1135" s="18"/>
      <c r="C1135" s="18"/>
      <c r="D1135" s="18"/>
      <c r="E1135" s="18"/>
      <c r="F1135" s="18" t="n">
        <f aca="false">IF(B1135&lt;&gt;"",1,0)</f>
        <v>0</v>
      </c>
      <c r="G1135" s="18"/>
      <c r="H1135" s="18"/>
      <c r="I1135" s="18"/>
      <c r="J1135" s="18"/>
      <c r="K1135" s="18"/>
      <c r="L1135" s="18"/>
      <c r="M1135" s="18"/>
      <c r="N1135" s="18"/>
      <c r="O1135" s="18"/>
      <c r="P1135" s="18"/>
      <c r="Q1135" s="18"/>
      <c r="R1135" s="18"/>
      <c r="S1135" s="18"/>
      <c r="T1135" s="18"/>
    </row>
    <row r="1136" customFormat="false" ht="12.75" hidden="false" customHeight="false" outlineLevel="0" collapsed="false">
      <c r="A1136" s="18"/>
      <c r="B1136" s="18"/>
      <c r="C1136" s="18"/>
      <c r="D1136" s="18"/>
      <c r="E1136" s="18"/>
      <c r="F1136" s="18" t="n">
        <f aca="false">IF(B1136&lt;&gt;"",1,0)</f>
        <v>0</v>
      </c>
      <c r="G1136" s="18"/>
      <c r="H1136" s="18"/>
      <c r="I1136" s="18"/>
      <c r="J1136" s="18"/>
      <c r="K1136" s="18"/>
      <c r="L1136" s="18"/>
      <c r="M1136" s="18"/>
      <c r="N1136" s="18"/>
      <c r="O1136" s="18"/>
      <c r="P1136" s="18"/>
      <c r="Q1136" s="18"/>
      <c r="R1136" s="18"/>
      <c r="S1136" s="18"/>
      <c r="T1136" s="18"/>
    </row>
    <row r="1137" customFormat="false" ht="12.75" hidden="false" customHeight="false" outlineLevel="0" collapsed="false">
      <c r="A1137" s="18"/>
      <c r="B1137" s="18"/>
      <c r="C1137" s="18"/>
      <c r="D1137" s="18"/>
      <c r="E1137" s="18"/>
      <c r="F1137" s="18" t="n">
        <f aca="false">IF(B1137&lt;&gt;"",1,0)</f>
        <v>0</v>
      </c>
      <c r="G1137" s="18"/>
      <c r="H1137" s="18"/>
      <c r="I1137" s="18"/>
      <c r="J1137" s="18"/>
      <c r="K1137" s="18"/>
      <c r="L1137" s="18"/>
      <c r="M1137" s="18"/>
      <c r="N1137" s="18"/>
      <c r="O1137" s="18"/>
      <c r="P1137" s="18"/>
      <c r="Q1137" s="18"/>
      <c r="R1137" s="18"/>
      <c r="S1137" s="18"/>
      <c r="T1137" s="18"/>
    </row>
    <row r="1138" customFormat="false" ht="12.75" hidden="false" customHeight="false" outlineLevel="0" collapsed="false">
      <c r="A1138" s="18"/>
      <c r="B1138" s="18"/>
      <c r="C1138" s="18"/>
      <c r="D1138" s="18"/>
      <c r="E1138" s="18"/>
      <c r="F1138" s="18" t="n">
        <f aca="false">IF(B1138&lt;&gt;"",1,0)</f>
        <v>0</v>
      </c>
      <c r="G1138" s="18"/>
      <c r="H1138" s="18"/>
      <c r="I1138" s="18"/>
      <c r="J1138" s="18"/>
      <c r="K1138" s="18"/>
      <c r="L1138" s="18"/>
      <c r="M1138" s="18"/>
      <c r="N1138" s="18"/>
      <c r="O1138" s="18"/>
      <c r="P1138" s="18"/>
      <c r="Q1138" s="18"/>
      <c r="R1138" s="18"/>
      <c r="S1138" s="18"/>
      <c r="T1138" s="18"/>
    </row>
    <row r="1139" customFormat="false" ht="12.75" hidden="false" customHeight="false" outlineLevel="0" collapsed="false">
      <c r="A1139" s="18"/>
      <c r="B1139" s="18"/>
      <c r="C1139" s="18"/>
      <c r="D1139" s="18"/>
      <c r="E1139" s="18"/>
      <c r="F1139" s="18" t="n">
        <f aca="false">IF(B1139&lt;&gt;"",1,0)</f>
        <v>0</v>
      </c>
      <c r="G1139" s="18"/>
      <c r="H1139" s="18"/>
      <c r="I1139" s="18"/>
      <c r="J1139" s="18"/>
      <c r="K1139" s="18"/>
      <c r="L1139" s="18"/>
      <c r="M1139" s="18"/>
      <c r="N1139" s="18"/>
      <c r="O1139" s="18"/>
      <c r="P1139" s="18"/>
      <c r="Q1139" s="18"/>
      <c r="R1139" s="18"/>
      <c r="S1139" s="18"/>
      <c r="T1139" s="18"/>
    </row>
    <row r="1140" customFormat="false" ht="12.75" hidden="false" customHeight="false" outlineLevel="0" collapsed="false">
      <c r="A1140" s="18"/>
      <c r="B1140" s="18"/>
      <c r="C1140" s="18"/>
      <c r="D1140" s="18"/>
      <c r="E1140" s="18"/>
      <c r="F1140" s="18" t="n">
        <f aca="false">IF(B1140&lt;&gt;"",1,0)</f>
        <v>0</v>
      </c>
      <c r="G1140" s="18"/>
      <c r="H1140" s="18"/>
      <c r="I1140" s="18"/>
      <c r="J1140" s="18"/>
      <c r="K1140" s="18"/>
      <c r="L1140" s="18"/>
      <c r="M1140" s="18"/>
      <c r="N1140" s="18"/>
      <c r="O1140" s="18"/>
      <c r="P1140" s="18"/>
      <c r="Q1140" s="18"/>
      <c r="R1140" s="18"/>
      <c r="S1140" s="18"/>
      <c r="T1140" s="18"/>
    </row>
    <row r="1141" customFormat="false" ht="12.75" hidden="false" customHeight="false" outlineLevel="0" collapsed="false">
      <c r="A1141" s="18"/>
      <c r="B1141" s="18"/>
      <c r="C1141" s="18"/>
      <c r="D1141" s="18"/>
      <c r="E1141" s="18"/>
      <c r="F1141" s="18" t="n">
        <f aca="false">IF(B1141&lt;&gt;"",1,0)</f>
        <v>0</v>
      </c>
      <c r="G1141" s="18"/>
      <c r="H1141" s="18"/>
      <c r="I1141" s="18"/>
      <c r="J1141" s="18"/>
      <c r="K1141" s="18"/>
      <c r="L1141" s="18"/>
      <c r="M1141" s="18"/>
      <c r="N1141" s="18"/>
      <c r="O1141" s="18"/>
      <c r="P1141" s="18"/>
      <c r="Q1141" s="18"/>
      <c r="R1141" s="18"/>
      <c r="S1141" s="18"/>
      <c r="T1141" s="18"/>
    </row>
    <row r="1142" customFormat="false" ht="12.75" hidden="false" customHeight="false" outlineLevel="0" collapsed="false">
      <c r="A1142" s="18"/>
      <c r="B1142" s="18"/>
      <c r="C1142" s="18"/>
      <c r="D1142" s="18"/>
      <c r="E1142" s="18"/>
      <c r="F1142" s="18" t="n">
        <f aca="false">IF(B1142&lt;&gt;"",1,0)</f>
        <v>0</v>
      </c>
      <c r="G1142" s="18"/>
      <c r="H1142" s="18"/>
      <c r="I1142" s="18"/>
      <c r="J1142" s="18"/>
      <c r="K1142" s="18"/>
      <c r="L1142" s="18"/>
      <c r="M1142" s="18"/>
      <c r="N1142" s="18"/>
      <c r="O1142" s="18"/>
      <c r="P1142" s="18"/>
      <c r="Q1142" s="18"/>
      <c r="R1142" s="18"/>
      <c r="S1142" s="18"/>
      <c r="T1142" s="18"/>
    </row>
    <row r="1143" customFormat="false" ht="12.75" hidden="false" customHeight="false" outlineLevel="0" collapsed="false">
      <c r="A1143" s="18"/>
      <c r="B1143" s="18"/>
      <c r="C1143" s="18"/>
      <c r="D1143" s="18"/>
      <c r="E1143" s="18"/>
      <c r="F1143" s="18" t="n">
        <f aca="false">IF(B1143&lt;&gt;"",1,0)</f>
        <v>0</v>
      </c>
      <c r="G1143" s="18"/>
      <c r="H1143" s="18"/>
      <c r="I1143" s="18"/>
      <c r="J1143" s="18"/>
      <c r="K1143" s="18"/>
      <c r="L1143" s="18"/>
      <c r="M1143" s="18"/>
      <c r="N1143" s="18"/>
      <c r="O1143" s="18"/>
      <c r="P1143" s="18"/>
      <c r="Q1143" s="18"/>
      <c r="R1143" s="18"/>
      <c r="S1143" s="18"/>
      <c r="T1143" s="18"/>
    </row>
    <row r="1144" customFormat="false" ht="12.75" hidden="false" customHeight="false" outlineLevel="0" collapsed="false">
      <c r="A1144" s="18"/>
      <c r="B1144" s="18"/>
      <c r="C1144" s="18"/>
      <c r="D1144" s="18"/>
      <c r="E1144" s="18"/>
      <c r="F1144" s="18" t="n">
        <f aca="false">IF(B1144&lt;&gt;"",1,0)</f>
        <v>0</v>
      </c>
      <c r="G1144" s="18"/>
      <c r="H1144" s="18"/>
      <c r="I1144" s="18"/>
      <c r="J1144" s="18"/>
      <c r="K1144" s="18"/>
      <c r="L1144" s="18"/>
      <c r="M1144" s="18"/>
      <c r="N1144" s="18"/>
      <c r="O1144" s="18"/>
      <c r="P1144" s="18"/>
      <c r="Q1144" s="18"/>
      <c r="R1144" s="18"/>
      <c r="S1144" s="18"/>
      <c r="T1144" s="18"/>
    </row>
    <row r="1145" customFormat="false" ht="12.75" hidden="false" customHeight="false" outlineLevel="0" collapsed="false">
      <c r="A1145" s="18"/>
      <c r="B1145" s="18"/>
      <c r="C1145" s="18"/>
      <c r="D1145" s="18"/>
      <c r="E1145" s="18"/>
      <c r="F1145" s="18" t="n">
        <f aca="false">IF(B1145&lt;&gt;"",1,0)</f>
        <v>0</v>
      </c>
      <c r="G1145" s="18"/>
      <c r="H1145" s="18"/>
      <c r="I1145" s="18"/>
      <c r="J1145" s="18"/>
      <c r="K1145" s="18"/>
      <c r="L1145" s="18"/>
      <c r="M1145" s="18"/>
      <c r="N1145" s="18"/>
      <c r="O1145" s="18"/>
      <c r="P1145" s="18"/>
      <c r="Q1145" s="18"/>
      <c r="R1145" s="18"/>
      <c r="S1145" s="18"/>
      <c r="T1145" s="18"/>
    </row>
    <row r="1146" customFormat="false" ht="12.75" hidden="false" customHeight="false" outlineLevel="0" collapsed="false">
      <c r="A1146" s="18"/>
      <c r="B1146" s="18"/>
      <c r="C1146" s="18"/>
      <c r="D1146" s="18"/>
      <c r="E1146" s="18"/>
      <c r="F1146" s="18" t="n">
        <f aca="false">IF(B1146&lt;&gt;"",1,0)</f>
        <v>0</v>
      </c>
      <c r="G1146" s="18"/>
      <c r="H1146" s="18"/>
      <c r="I1146" s="18"/>
      <c r="J1146" s="18"/>
      <c r="K1146" s="18"/>
      <c r="L1146" s="18"/>
      <c r="M1146" s="18"/>
      <c r="N1146" s="18"/>
      <c r="O1146" s="18"/>
      <c r="P1146" s="18"/>
      <c r="Q1146" s="18"/>
      <c r="R1146" s="18"/>
      <c r="S1146" s="18"/>
      <c r="T1146" s="18"/>
    </row>
    <row r="1147" customFormat="false" ht="12.75" hidden="false" customHeight="false" outlineLevel="0" collapsed="false">
      <c r="A1147" s="18"/>
      <c r="B1147" s="18"/>
      <c r="C1147" s="18"/>
      <c r="D1147" s="18"/>
      <c r="E1147" s="18"/>
      <c r="F1147" s="18" t="n">
        <f aca="false">IF(B1147&lt;&gt;"",1,0)</f>
        <v>0</v>
      </c>
      <c r="G1147" s="18"/>
      <c r="H1147" s="18"/>
      <c r="I1147" s="18"/>
      <c r="J1147" s="18"/>
      <c r="K1147" s="18"/>
      <c r="L1147" s="18"/>
      <c r="M1147" s="18"/>
      <c r="N1147" s="18"/>
      <c r="O1147" s="18"/>
      <c r="P1147" s="18"/>
      <c r="Q1147" s="18"/>
      <c r="R1147" s="18"/>
      <c r="S1147" s="18"/>
      <c r="T1147" s="18"/>
    </row>
    <row r="1148" customFormat="false" ht="12.75" hidden="false" customHeight="false" outlineLevel="0" collapsed="false">
      <c r="A1148" s="18"/>
      <c r="B1148" s="18"/>
      <c r="C1148" s="18"/>
      <c r="D1148" s="18"/>
      <c r="E1148" s="18"/>
      <c r="F1148" s="18" t="n">
        <f aca="false">IF(B1148&lt;&gt;"",1,0)</f>
        <v>0</v>
      </c>
      <c r="G1148" s="18"/>
      <c r="H1148" s="18"/>
      <c r="I1148" s="18"/>
      <c r="J1148" s="18"/>
      <c r="K1148" s="18"/>
      <c r="L1148" s="18"/>
      <c r="M1148" s="18"/>
      <c r="N1148" s="18"/>
      <c r="O1148" s="18"/>
      <c r="P1148" s="18"/>
      <c r="Q1148" s="18"/>
      <c r="R1148" s="18"/>
      <c r="S1148" s="18"/>
      <c r="T1148" s="18"/>
    </row>
    <row r="1149" customFormat="false" ht="12.75" hidden="false" customHeight="false" outlineLevel="0" collapsed="false">
      <c r="A1149" s="18"/>
      <c r="B1149" s="18"/>
      <c r="C1149" s="18"/>
      <c r="D1149" s="18"/>
      <c r="E1149" s="18"/>
      <c r="F1149" s="18" t="n">
        <f aca="false">IF(B1149&lt;&gt;"",1,0)</f>
        <v>0</v>
      </c>
      <c r="G1149" s="18"/>
      <c r="H1149" s="18"/>
      <c r="I1149" s="18"/>
      <c r="J1149" s="18"/>
      <c r="K1149" s="18"/>
      <c r="L1149" s="18"/>
      <c r="M1149" s="18"/>
      <c r="N1149" s="18"/>
      <c r="O1149" s="18"/>
      <c r="P1149" s="18"/>
      <c r="Q1149" s="18"/>
      <c r="R1149" s="18"/>
      <c r="S1149" s="18"/>
      <c r="T1149" s="18"/>
    </row>
    <row r="1150" customFormat="false" ht="12.75" hidden="false" customHeight="false" outlineLevel="0" collapsed="false">
      <c r="A1150" s="18"/>
      <c r="B1150" s="18"/>
      <c r="C1150" s="18"/>
      <c r="D1150" s="18"/>
      <c r="E1150" s="18"/>
      <c r="F1150" s="18" t="n">
        <f aca="false">IF(B1150&lt;&gt;"",1,0)</f>
        <v>0</v>
      </c>
      <c r="G1150" s="18"/>
      <c r="H1150" s="18"/>
      <c r="I1150" s="18"/>
      <c r="J1150" s="18"/>
      <c r="K1150" s="18"/>
      <c r="L1150" s="18"/>
      <c r="M1150" s="18"/>
      <c r="N1150" s="18"/>
      <c r="O1150" s="18"/>
      <c r="P1150" s="18"/>
      <c r="Q1150" s="18"/>
      <c r="R1150" s="18"/>
      <c r="S1150" s="18"/>
      <c r="T1150" s="18"/>
    </row>
  </sheetData>
  <autoFilter ref="A2:E148"/>
  <mergeCells count="1">
    <mergeCell ref="C1:E1"/>
  </mergeCell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T10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B4" activeCellId="0" sqref="B4"/>
    </sheetView>
  </sheetViews>
  <sheetFormatPr defaultColWidth="12.66015625" defaultRowHeight="12.75" zeroHeight="false" outlineLevelRow="0" outlineLevelCol="0"/>
  <cols>
    <col collapsed="false" customWidth="true" hidden="false" outlineLevel="0" max="1" min="1" style="0" width="15.13"/>
    <col collapsed="false" customWidth="true" hidden="false" outlineLevel="0" max="2" min="2" style="0" width="24.13"/>
    <col collapsed="false" customWidth="true" hidden="false" outlineLevel="0" max="20" min="3" style="0" width="15.13"/>
  </cols>
  <sheetData>
    <row r="1" customFormat="false" ht="28.5" hidden="false" customHeight="true" outlineLevel="0" collapsed="false">
      <c r="A1" s="5"/>
      <c r="B1" s="36" t="n">
        <f aca="false">SUM(F3:F305)</f>
        <v>20</v>
      </c>
      <c r="C1" s="46" t="s">
        <v>2</v>
      </c>
      <c r="D1" s="46"/>
      <c r="E1" s="46"/>
      <c r="F1" s="7"/>
    </row>
    <row r="2" customFormat="false" ht="12.75" hidden="false" customHeight="false" outlineLevel="0" collapsed="false">
      <c r="A2" s="23" t="s">
        <v>104</v>
      </c>
      <c r="B2" s="24" t="s">
        <v>105</v>
      </c>
      <c r="C2" s="24" t="s">
        <v>100</v>
      </c>
      <c r="D2" s="24" t="s">
        <v>106</v>
      </c>
      <c r="E2" s="24" t="s">
        <v>107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</row>
    <row r="3" customFormat="false" ht="12.75" hidden="false" customHeight="false" outlineLevel="0" collapsed="false">
      <c r="A3" s="18" t="n">
        <v>228</v>
      </c>
      <c r="B3" s="18" t="s">
        <v>836</v>
      </c>
      <c r="C3" s="18" t="n">
        <v>1988</v>
      </c>
      <c r="D3" s="18" t="s">
        <v>837</v>
      </c>
      <c r="E3" s="18" t="s">
        <v>84</v>
      </c>
      <c r="F3" s="18" t="n">
        <f aca="false">IF(B3&lt;&gt;"",1,0)</f>
        <v>1</v>
      </c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customFormat="false" ht="12.75" hidden="false" customHeight="false" outlineLevel="0" collapsed="false">
      <c r="A4" s="18" t="n">
        <v>228</v>
      </c>
      <c r="B4" s="18" t="s">
        <v>838</v>
      </c>
      <c r="C4" s="18" t="n">
        <v>1987</v>
      </c>
      <c r="D4" s="18" t="s">
        <v>175</v>
      </c>
      <c r="E4" s="18" t="s">
        <v>84</v>
      </c>
      <c r="F4" s="18" t="n">
        <f aca="false">IF(B4&lt;&gt;"",1,0)</f>
        <v>1</v>
      </c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</row>
    <row r="5" customFormat="false" ht="12.75" hidden="false" customHeight="false" outlineLevel="0" collapsed="false">
      <c r="A5" s="18" t="n">
        <v>228</v>
      </c>
      <c r="B5" s="18" t="s">
        <v>839</v>
      </c>
      <c r="C5" s="18" t="n">
        <v>1987</v>
      </c>
      <c r="D5" s="18" t="s">
        <v>840</v>
      </c>
      <c r="E5" s="18" t="s">
        <v>94</v>
      </c>
      <c r="F5" s="18" t="n">
        <v>1</v>
      </c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</row>
    <row r="6" customFormat="false" ht="12.75" hidden="false" customHeight="false" outlineLevel="0" collapsed="false">
      <c r="A6" s="18" t="n">
        <v>228</v>
      </c>
      <c r="B6" s="18" t="s">
        <v>841</v>
      </c>
      <c r="C6" s="18" t="n">
        <v>1988</v>
      </c>
      <c r="D6" s="18" t="s">
        <v>175</v>
      </c>
      <c r="E6" s="18" t="s">
        <v>94</v>
      </c>
      <c r="F6" s="18" t="n">
        <f aca="false">IF(B6&lt;&gt;"",1,0)</f>
        <v>1</v>
      </c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 customFormat="false" ht="12.75" hidden="false" customHeight="false" outlineLevel="0" collapsed="false">
      <c r="A7" s="18" t="n">
        <v>228</v>
      </c>
      <c r="B7" s="18" t="s">
        <v>842</v>
      </c>
      <c r="C7" s="26" t="n">
        <v>1987</v>
      </c>
      <c r="D7" s="18" t="s">
        <v>67</v>
      </c>
      <c r="E7" s="18" t="s">
        <v>72</v>
      </c>
      <c r="F7" s="18" t="n">
        <f aca="false">IF(B7&lt;&gt;"",1,0)</f>
        <v>1</v>
      </c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customFormat="false" ht="12.75" hidden="false" customHeight="false" outlineLevel="0" collapsed="false">
      <c r="A8" s="18" t="n">
        <v>228</v>
      </c>
      <c r="B8" s="18" t="s">
        <v>843</v>
      </c>
      <c r="C8" s="26" t="n">
        <v>1988</v>
      </c>
      <c r="D8" s="18" t="s">
        <v>160</v>
      </c>
      <c r="E8" s="18" t="s">
        <v>81</v>
      </c>
      <c r="F8" s="18" t="n">
        <f aca="false">IF(B8&lt;&gt;"",1,0)</f>
        <v>1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customFormat="false" ht="12.75" hidden="false" customHeight="false" outlineLevel="0" collapsed="false">
      <c r="A9" s="18" t="n">
        <v>228</v>
      </c>
      <c r="B9" s="18" t="s">
        <v>844</v>
      </c>
      <c r="C9" s="26" t="n">
        <v>1988</v>
      </c>
      <c r="D9" s="18" t="s">
        <v>396</v>
      </c>
      <c r="E9" s="18" t="s">
        <v>69</v>
      </c>
      <c r="F9" s="18" t="n">
        <f aca="false">IF(B9&lt;&gt;"",1,0)</f>
        <v>1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</row>
    <row r="10" customFormat="false" ht="12.75" hidden="false" customHeight="false" outlineLevel="0" collapsed="false">
      <c r="A10" s="18" t="n">
        <v>228</v>
      </c>
      <c r="B10" s="18" t="s">
        <v>845</v>
      </c>
      <c r="C10" s="26" t="n">
        <v>1988</v>
      </c>
      <c r="D10" s="18" t="s">
        <v>846</v>
      </c>
      <c r="E10" s="18" t="s">
        <v>74</v>
      </c>
      <c r="F10" s="18" t="n">
        <f aca="false">IF(B10&lt;&gt;"",1,0)</f>
        <v>1</v>
      </c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</row>
    <row r="11" customFormat="false" ht="12.75" hidden="false" customHeight="false" outlineLevel="0" collapsed="false">
      <c r="A11" s="18" t="n">
        <v>228</v>
      </c>
      <c r="B11" s="18" t="s">
        <v>847</v>
      </c>
      <c r="C11" s="26"/>
      <c r="D11" s="18"/>
      <c r="E11" s="18" t="s">
        <v>84</v>
      </c>
      <c r="F11" s="18" t="n">
        <v>1</v>
      </c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customFormat="false" ht="12.75" hidden="false" customHeight="false" outlineLevel="0" collapsed="false">
      <c r="A12" s="18" t="n">
        <v>228</v>
      </c>
      <c r="B12" s="18" t="s">
        <v>848</v>
      </c>
      <c r="C12" s="26" t="n">
        <v>1989</v>
      </c>
      <c r="D12" s="18" t="s">
        <v>67</v>
      </c>
      <c r="E12" s="18" t="s">
        <v>94</v>
      </c>
      <c r="F12" s="18" t="n">
        <f aca="false">IF(B12&lt;&gt;"",1,0)</f>
        <v>1</v>
      </c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</row>
    <row r="13" customFormat="false" ht="12.75" hidden="false" customHeight="false" outlineLevel="0" collapsed="false">
      <c r="A13" s="18" t="n">
        <v>228</v>
      </c>
      <c r="B13" s="18" t="s">
        <v>849</v>
      </c>
      <c r="C13" s="18" t="n">
        <v>1989</v>
      </c>
      <c r="D13" s="18" t="s">
        <v>396</v>
      </c>
      <c r="E13" s="18" t="s">
        <v>81</v>
      </c>
      <c r="F13" s="18" t="n">
        <f aca="false">IF(B13&lt;&gt;"",1,0)</f>
        <v>1</v>
      </c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</row>
    <row r="14" customFormat="false" ht="12.75" hidden="false" customHeight="false" outlineLevel="0" collapsed="false">
      <c r="A14" s="18" t="n">
        <v>228</v>
      </c>
      <c r="B14" s="18" t="s">
        <v>850</v>
      </c>
      <c r="C14" s="18" t="n">
        <v>1990</v>
      </c>
      <c r="D14" s="18" t="s">
        <v>396</v>
      </c>
      <c r="E14" s="18" t="s">
        <v>97</v>
      </c>
      <c r="F14" s="18" t="n">
        <f aca="false">IF(B14&lt;&gt;"",1,0)</f>
        <v>1</v>
      </c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</row>
    <row r="15" customFormat="false" ht="12.75" hidden="false" customHeight="false" outlineLevel="0" collapsed="false">
      <c r="A15" s="18" t="n">
        <v>228</v>
      </c>
      <c r="B15" s="18" t="s">
        <v>851</v>
      </c>
      <c r="C15" s="18" t="n">
        <v>1989</v>
      </c>
      <c r="D15" s="18" t="s">
        <v>67</v>
      </c>
      <c r="E15" s="18" t="s">
        <v>70</v>
      </c>
      <c r="F15" s="18" t="n">
        <f aca="false">IF(B15&lt;&gt;"",1,0)</f>
        <v>1</v>
      </c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</row>
    <row r="16" customFormat="false" ht="12.75" hidden="false" customHeight="false" outlineLevel="0" collapsed="false">
      <c r="A16" s="18" t="n">
        <v>228</v>
      </c>
      <c r="B16" s="18" t="s">
        <v>852</v>
      </c>
      <c r="C16" s="18" t="n">
        <v>1990</v>
      </c>
      <c r="D16" s="18" t="s">
        <v>396</v>
      </c>
      <c r="E16" s="18" t="s">
        <v>97</v>
      </c>
      <c r="F16" s="18" t="n">
        <v>1</v>
      </c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</row>
    <row r="17" customFormat="false" ht="12.75" hidden="false" customHeight="false" outlineLevel="0" collapsed="false">
      <c r="A17" s="18" t="n">
        <v>228</v>
      </c>
      <c r="B17" s="18" t="s">
        <v>853</v>
      </c>
      <c r="C17" s="18" t="n">
        <v>1992</v>
      </c>
      <c r="D17" s="18" t="s">
        <v>67</v>
      </c>
      <c r="E17" s="18" t="s">
        <v>69</v>
      </c>
      <c r="F17" s="18" t="n">
        <f aca="false">IF(B17&lt;&gt;"",1,0)</f>
        <v>1</v>
      </c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</row>
    <row r="18" customFormat="false" ht="12.75" hidden="false" customHeight="false" outlineLevel="0" collapsed="false">
      <c r="A18" s="18" t="n">
        <v>228</v>
      </c>
      <c r="B18" s="30" t="s">
        <v>854</v>
      </c>
      <c r="C18" s="18" t="n">
        <v>1989</v>
      </c>
      <c r="D18" s="18" t="s">
        <v>396</v>
      </c>
      <c r="E18" s="18" t="s">
        <v>99</v>
      </c>
      <c r="F18" s="18" t="n">
        <v>1</v>
      </c>
      <c r="G18" s="18" t="s">
        <v>855</v>
      </c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</row>
    <row r="19" customFormat="false" ht="12.75" hidden="false" customHeight="false" outlineLevel="0" collapsed="false">
      <c r="A19" s="18" t="n">
        <v>228</v>
      </c>
      <c r="B19" s="18" t="s">
        <v>856</v>
      </c>
      <c r="C19" s="18" t="n">
        <v>1989</v>
      </c>
      <c r="D19" s="18" t="s">
        <v>175</v>
      </c>
      <c r="E19" s="18" t="s">
        <v>99</v>
      </c>
      <c r="F19" s="18" t="n">
        <f aca="false">IF(B19&lt;&gt;"",1,0)</f>
        <v>1</v>
      </c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</row>
    <row r="20" customFormat="false" ht="12.75" hidden="false" customHeight="false" outlineLevel="0" collapsed="false">
      <c r="A20" s="18" t="n">
        <v>228</v>
      </c>
      <c r="B20" s="18" t="s">
        <v>857</v>
      </c>
      <c r="C20" s="18" t="n">
        <v>1989</v>
      </c>
      <c r="D20" s="18" t="s">
        <v>160</v>
      </c>
      <c r="E20" s="18" t="s">
        <v>99</v>
      </c>
      <c r="F20" s="18" t="n">
        <f aca="false">IF(B20&lt;&gt;"",1,0)</f>
        <v>1</v>
      </c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</row>
    <row r="21" customFormat="false" ht="12.75" hidden="false" customHeight="false" outlineLevel="0" collapsed="false">
      <c r="A21" s="18" t="n">
        <v>228</v>
      </c>
      <c r="B21" s="18" t="s">
        <v>858</v>
      </c>
      <c r="C21" s="18" t="n">
        <v>1989</v>
      </c>
      <c r="D21" s="18" t="s">
        <v>846</v>
      </c>
      <c r="E21" s="18" t="s">
        <v>97</v>
      </c>
      <c r="F21" s="18" t="n">
        <v>1</v>
      </c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</row>
    <row r="22" customFormat="false" ht="12.75" hidden="false" customHeight="false" outlineLevel="0" collapsed="false">
      <c r="A22" s="18" t="n">
        <v>228</v>
      </c>
      <c r="B22" s="18" t="s">
        <v>859</v>
      </c>
      <c r="C22" s="18" t="n">
        <v>1989</v>
      </c>
      <c r="D22" s="18" t="s">
        <v>162</v>
      </c>
      <c r="E22" s="18" t="s">
        <v>99</v>
      </c>
      <c r="F22" s="18" t="n">
        <f aca="false">IF(B22&lt;&gt;"",1,0)</f>
        <v>1</v>
      </c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</row>
    <row r="23" customFormat="false" ht="12.75" hidden="false" customHeight="false" outlineLevel="0" collapsed="false">
      <c r="A23" s="18"/>
      <c r="B23" s="18"/>
      <c r="C23" s="18"/>
      <c r="D23" s="18"/>
      <c r="E23" s="18"/>
      <c r="F23" s="18" t="n">
        <f aca="false">IF(B23&lt;&gt;"",1,0)</f>
        <v>0</v>
      </c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</row>
    <row r="24" customFormat="false" ht="12.75" hidden="false" customHeight="false" outlineLevel="0" collapsed="false">
      <c r="A24" s="18"/>
      <c r="B24" s="18"/>
      <c r="C24" s="18"/>
      <c r="D24" s="18"/>
      <c r="E24" s="18"/>
      <c r="F24" s="18" t="n">
        <f aca="false">IF(B24&lt;&gt;"",1,0)</f>
        <v>0</v>
      </c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</row>
    <row r="25" customFormat="false" ht="12.75" hidden="false" customHeight="false" outlineLevel="0" collapsed="false">
      <c r="A25" s="18"/>
      <c r="B25" s="18"/>
      <c r="C25" s="18"/>
      <c r="D25" s="18"/>
      <c r="E25" s="18"/>
      <c r="F25" s="18" t="n">
        <f aca="false">IF(B25&lt;&gt;"",1,0)</f>
        <v>0</v>
      </c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</row>
    <row r="26" customFormat="false" ht="12.75" hidden="false" customHeight="false" outlineLevel="0" collapsed="false">
      <c r="A26" s="18"/>
      <c r="B26" s="18"/>
      <c r="C26" s="18"/>
      <c r="D26" s="18"/>
      <c r="E26" s="18"/>
      <c r="F26" s="18" t="n">
        <f aca="false">IF(B26&lt;&gt;"",1,0)</f>
        <v>0</v>
      </c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</row>
    <row r="27" customFormat="false" ht="12.75" hidden="false" customHeight="false" outlineLevel="0" collapsed="false">
      <c r="A27" s="18"/>
      <c r="B27" s="18"/>
      <c r="C27" s="18"/>
      <c r="D27" s="18"/>
      <c r="E27" s="18"/>
      <c r="F27" s="18" t="n">
        <f aca="false">IF(B27&lt;&gt;"",1,0)</f>
        <v>0</v>
      </c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</row>
    <row r="28" customFormat="false" ht="12.75" hidden="false" customHeight="false" outlineLevel="0" collapsed="false">
      <c r="A28" s="18"/>
      <c r="B28" s="18"/>
      <c r="C28" s="18"/>
      <c r="D28" s="18"/>
      <c r="E28" s="18"/>
      <c r="F28" s="18" t="n">
        <f aca="false">IF(B28&lt;&gt;"",1,0)</f>
        <v>0</v>
      </c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</row>
    <row r="29" customFormat="false" ht="12.75" hidden="false" customHeight="false" outlineLevel="0" collapsed="false">
      <c r="A29" s="18"/>
      <c r="B29" s="18"/>
      <c r="C29" s="18"/>
      <c r="D29" s="18"/>
      <c r="E29" s="18"/>
      <c r="F29" s="18" t="n">
        <f aca="false">IF(B29&lt;&gt;"",1,0)</f>
        <v>0</v>
      </c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</row>
    <row r="30" customFormat="false" ht="12.75" hidden="false" customHeight="false" outlineLevel="0" collapsed="false">
      <c r="A30" s="18"/>
      <c r="B30" s="18"/>
      <c r="C30" s="18"/>
      <c r="D30" s="18"/>
      <c r="E30" s="18"/>
      <c r="F30" s="18" t="n">
        <f aca="false">IF(B30&lt;&gt;"",1,0)</f>
        <v>0</v>
      </c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</row>
    <row r="31" customFormat="false" ht="12.75" hidden="false" customHeight="false" outlineLevel="0" collapsed="false">
      <c r="A31" s="18"/>
      <c r="B31" s="18"/>
      <c r="C31" s="18"/>
      <c r="D31" s="18"/>
      <c r="E31" s="18"/>
      <c r="F31" s="18" t="n">
        <f aca="false">IF(B31&lt;&gt;"",1,0)</f>
        <v>0</v>
      </c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</row>
    <row r="32" customFormat="false" ht="12.75" hidden="false" customHeight="false" outlineLevel="0" collapsed="false">
      <c r="A32" s="18"/>
      <c r="B32" s="18"/>
      <c r="C32" s="18"/>
      <c r="D32" s="18"/>
      <c r="E32" s="18"/>
      <c r="F32" s="18" t="n">
        <f aca="false">IF(B32&lt;&gt;"",1,0)</f>
        <v>0</v>
      </c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</row>
    <row r="33" customFormat="false" ht="12.75" hidden="false" customHeight="false" outlineLevel="0" collapsed="false">
      <c r="A33" s="18"/>
      <c r="B33" s="18"/>
      <c r="C33" s="18"/>
      <c r="D33" s="18"/>
      <c r="E33" s="18"/>
      <c r="F33" s="18" t="n">
        <f aca="false">IF(B33&lt;&gt;"",1,0)</f>
        <v>0</v>
      </c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</row>
    <row r="34" customFormat="false" ht="12.75" hidden="false" customHeight="false" outlineLevel="0" collapsed="false">
      <c r="A34" s="18"/>
      <c r="B34" s="18"/>
      <c r="C34" s="18"/>
      <c r="D34" s="18"/>
      <c r="E34" s="18"/>
      <c r="F34" s="18" t="n">
        <f aca="false">IF(B34&lt;&gt;"",1,0)</f>
        <v>0</v>
      </c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</row>
    <row r="35" customFormat="false" ht="12.75" hidden="false" customHeight="false" outlineLevel="0" collapsed="false">
      <c r="A35" s="18"/>
      <c r="B35" s="18"/>
      <c r="C35" s="18"/>
      <c r="D35" s="18"/>
      <c r="E35" s="18"/>
      <c r="F35" s="18" t="n">
        <f aca="false">IF(B35&lt;&gt;"",1,0)</f>
        <v>0</v>
      </c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</row>
    <row r="36" customFormat="false" ht="12.75" hidden="false" customHeight="false" outlineLevel="0" collapsed="false">
      <c r="A36" s="18"/>
      <c r="B36" s="18"/>
      <c r="C36" s="18"/>
      <c r="D36" s="18"/>
      <c r="E36" s="18"/>
      <c r="F36" s="18" t="n">
        <f aca="false">IF(B36&lt;&gt;"",1,0)</f>
        <v>0</v>
      </c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</row>
    <row r="37" customFormat="false" ht="12.75" hidden="false" customHeight="false" outlineLevel="0" collapsed="false">
      <c r="A37" s="18"/>
      <c r="B37" s="18"/>
      <c r="C37" s="18"/>
      <c r="D37" s="18"/>
      <c r="E37" s="18"/>
      <c r="F37" s="18" t="n">
        <f aca="false">IF(B37&lt;&gt;"",1,0)</f>
        <v>0</v>
      </c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</row>
    <row r="38" customFormat="false" ht="12.75" hidden="false" customHeight="false" outlineLevel="0" collapsed="false">
      <c r="A38" s="18"/>
      <c r="B38" s="18"/>
      <c r="C38" s="18"/>
      <c r="D38" s="18"/>
      <c r="E38" s="18"/>
      <c r="F38" s="18" t="n">
        <f aca="false">IF(B38&lt;&gt;"",1,0)</f>
        <v>0</v>
      </c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</row>
    <row r="39" customFormat="false" ht="12.75" hidden="false" customHeight="false" outlineLevel="0" collapsed="false">
      <c r="A39" s="18"/>
      <c r="B39" s="18"/>
      <c r="C39" s="18"/>
      <c r="D39" s="18"/>
      <c r="E39" s="18"/>
      <c r="F39" s="18" t="n">
        <f aca="false">IF(B39&lt;&gt;"",1,0)</f>
        <v>0</v>
      </c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</row>
    <row r="40" customFormat="false" ht="12.75" hidden="false" customHeight="false" outlineLevel="0" collapsed="false">
      <c r="A40" s="18"/>
      <c r="B40" s="18"/>
      <c r="C40" s="18"/>
      <c r="D40" s="18"/>
      <c r="E40" s="18"/>
      <c r="F40" s="18" t="n">
        <f aca="false">IF(B40&lt;&gt;"",1,0)</f>
        <v>0</v>
      </c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</row>
    <row r="41" customFormat="false" ht="12.75" hidden="false" customHeight="false" outlineLevel="0" collapsed="false">
      <c r="A41" s="18"/>
      <c r="B41" s="18"/>
      <c r="C41" s="18"/>
      <c r="D41" s="18"/>
      <c r="E41" s="18"/>
      <c r="F41" s="18" t="n">
        <f aca="false">IF(B41&lt;&gt;"",1,0)</f>
        <v>0</v>
      </c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</row>
    <row r="42" customFormat="false" ht="12.75" hidden="false" customHeight="false" outlineLevel="0" collapsed="false">
      <c r="A42" s="18"/>
      <c r="B42" s="18"/>
      <c r="C42" s="18"/>
      <c r="D42" s="18"/>
      <c r="E42" s="18"/>
      <c r="F42" s="18" t="n">
        <f aca="false">IF(B42&lt;&gt;"",1,0)</f>
        <v>0</v>
      </c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</row>
    <row r="43" customFormat="false" ht="12.75" hidden="false" customHeight="false" outlineLevel="0" collapsed="false">
      <c r="A43" s="18"/>
      <c r="B43" s="18"/>
      <c r="C43" s="18"/>
      <c r="D43" s="18"/>
      <c r="E43" s="18"/>
      <c r="F43" s="18" t="n">
        <f aca="false">IF(B43&lt;&gt;"",1,0)</f>
        <v>0</v>
      </c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</row>
    <row r="44" customFormat="false" ht="12.75" hidden="false" customHeight="false" outlineLevel="0" collapsed="false">
      <c r="A44" s="18"/>
      <c r="B44" s="18"/>
      <c r="C44" s="18"/>
      <c r="D44" s="18"/>
      <c r="E44" s="18"/>
      <c r="F44" s="18" t="n">
        <f aca="false">IF(B44&lt;&gt;"",1,0)</f>
        <v>0</v>
      </c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</row>
    <row r="45" customFormat="false" ht="12.75" hidden="false" customHeight="false" outlineLevel="0" collapsed="false">
      <c r="A45" s="18"/>
      <c r="B45" s="18"/>
      <c r="C45" s="18"/>
      <c r="D45" s="18"/>
      <c r="E45" s="18"/>
      <c r="F45" s="18" t="n">
        <f aca="false">IF(B45&lt;&gt;"",1,0)</f>
        <v>0</v>
      </c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</row>
    <row r="46" customFormat="false" ht="12.75" hidden="false" customHeight="false" outlineLevel="0" collapsed="false">
      <c r="A46" s="18"/>
      <c r="B46" s="18"/>
      <c r="C46" s="18"/>
      <c r="D46" s="18"/>
      <c r="E46" s="18"/>
      <c r="F46" s="18" t="n">
        <f aca="false">IF(B46&lt;&gt;"",1,0)</f>
        <v>0</v>
      </c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</row>
    <row r="47" customFormat="false" ht="12.75" hidden="false" customHeight="false" outlineLevel="0" collapsed="false">
      <c r="A47" s="18"/>
      <c r="B47" s="18"/>
      <c r="C47" s="18"/>
      <c r="D47" s="18"/>
      <c r="E47" s="18"/>
      <c r="F47" s="18" t="n">
        <f aca="false">IF(B47&lt;&gt;"",1,0)</f>
        <v>0</v>
      </c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</row>
    <row r="48" customFormat="false" ht="12.75" hidden="false" customHeight="false" outlineLevel="0" collapsed="false">
      <c r="A48" s="18"/>
      <c r="B48" s="18"/>
      <c r="C48" s="18"/>
      <c r="D48" s="18"/>
      <c r="E48" s="18"/>
      <c r="F48" s="18" t="n">
        <f aca="false">IF(B48&lt;&gt;"",1,0)</f>
        <v>0</v>
      </c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</row>
    <row r="49" customFormat="false" ht="12.75" hidden="false" customHeight="false" outlineLevel="0" collapsed="false">
      <c r="A49" s="18"/>
      <c r="B49" s="18"/>
      <c r="C49" s="18"/>
      <c r="D49" s="18"/>
      <c r="E49" s="18"/>
      <c r="F49" s="18" t="n">
        <f aca="false">IF(B49&lt;&gt;"",1,0)</f>
        <v>0</v>
      </c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</row>
    <row r="50" customFormat="false" ht="12.75" hidden="false" customHeight="false" outlineLevel="0" collapsed="false">
      <c r="A50" s="18"/>
      <c r="B50" s="18"/>
      <c r="C50" s="18"/>
      <c r="D50" s="18"/>
      <c r="E50" s="18"/>
      <c r="F50" s="18" t="n">
        <f aca="false">IF(B50&lt;&gt;"",1,0)</f>
        <v>0</v>
      </c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</row>
    <row r="51" customFormat="false" ht="12.75" hidden="false" customHeight="false" outlineLevel="0" collapsed="false">
      <c r="A51" s="18"/>
      <c r="B51" s="18"/>
      <c r="C51" s="18"/>
      <c r="D51" s="18"/>
      <c r="E51" s="18"/>
      <c r="F51" s="18" t="n">
        <f aca="false">IF(B51&lt;&gt;"",1,0)</f>
        <v>0</v>
      </c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</row>
    <row r="52" customFormat="false" ht="12.75" hidden="false" customHeight="false" outlineLevel="0" collapsed="false">
      <c r="A52" s="18"/>
      <c r="B52" s="18"/>
      <c r="C52" s="18"/>
      <c r="D52" s="18"/>
      <c r="E52" s="18"/>
      <c r="F52" s="18" t="n">
        <f aca="false">IF(B52&lt;&gt;"",1,0)</f>
        <v>0</v>
      </c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</row>
    <row r="53" customFormat="false" ht="12.75" hidden="false" customHeight="false" outlineLevel="0" collapsed="false">
      <c r="A53" s="18"/>
      <c r="B53" s="18"/>
      <c r="C53" s="18"/>
      <c r="D53" s="18"/>
      <c r="E53" s="18"/>
      <c r="F53" s="18" t="n">
        <f aca="false">IF(B53&lt;&gt;"",1,0)</f>
        <v>0</v>
      </c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</row>
    <row r="54" customFormat="false" ht="12.75" hidden="false" customHeight="false" outlineLevel="0" collapsed="false">
      <c r="A54" s="18"/>
      <c r="B54" s="18"/>
      <c r="C54" s="18"/>
      <c r="D54" s="18"/>
      <c r="E54" s="18"/>
      <c r="F54" s="18" t="n">
        <f aca="false">IF(B54&lt;&gt;"",1,0)</f>
        <v>0</v>
      </c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</row>
    <row r="55" customFormat="false" ht="12.75" hidden="false" customHeight="false" outlineLevel="0" collapsed="false">
      <c r="A55" s="18"/>
      <c r="B55" s="18"/>
      <c r="C55" s="18"/>
      <c r="D55" s="18"/>
      <c r="E55" s="18"/>
      <c r="F55" s="18" t="n">
        <f aca="false">IF(B55&lt;&gt;"",1,0)</f>
        <v>0</v>
      </c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</row>
    <row r="56" customFormat="false" ht="12.75" hidden="false" customHeight="false" outlineLevel="0" collapsed="false">
      <c r="A56" s="18"/>
      <c r="B56" s="18"/>
      <c r="C56" s="18"/>
      <c r="D56" s="18"/>
      <c r="E56" s="18"/>
      <c r="F56" s="18" t="n">
        <f aca="false">IF(B56&lt;&gt;"",1,0)</f>
        <v>0</v>
      </c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</row>
    <row r="57" customFormat="false" ht="12.75" hidden="false" customHeight="false" outlineLevel="0" collapsed="false">
      <c r="A57" s="18"/>
      <c r="B57" s="18"/>
      <c r="C57" s="18"/>
      <c r="D57" s="18"/>
      <c r="E57" s="18"/>
      <c r="F57" s="18" t="n">
        <f aca="false">IF(B57&lt;&gt;"",1,0)</f>
        <v>0</v>
      </c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</row>
    <row r="58" customFormat="false" ht="12.75" hidden="false" customHeight="false" outlineLevel="0" collapsed="false">
      <c r="A58" s="18"/>
      <c r="B58" s="18"/>
      <c r="C58" s="18"/>
      <c r="D58" s="18"/>
      <c r="E58" s="18"/>
      <c r="F58" s="18" t="n">
        <f aca="false">IF(B58&lt;&gt;"",1,0)</f>
        <v>0</v>
      </c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</row>
    <row r="59" customFormat="false" ht="12.75" hidden="false" customHeight="false" outlineLevel="0" collapsed="false">
      <c r="A59" s="18"/>
      <c r="B59" s="18"/>
      <c r="C59" s="18"/>
      <c r="D59" s="18"/>
      <c r="E59" s="18"/>
      <c r="F59" s="18" t="n">
        <f aca="false">IF(B59&lt;&gt;"",1,0)</f>
        <v>0</v>
      </c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</row>
    <row r="60" customFormat="false" ht="12.75" hidden="false" customHeight="false" outlineLevel="0" collapsed="false">
      <c r="A60" s="18"/>
      <c r="B60" s="18"/>
      <c r="C60" s="18"/>
      <c r="D60" s="18"/>
      <c r="E60" s="18"/>
      <c r="F60" s="18" t="n">
        <f aca="false">IF(B60&lt;&gt;"",1,0)</f>
        <v>0</v>
      </c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</row>
    <row r="61" customFormat="false" ht="12.75" hidden="false" customHeight="false" outlineLevel="0" collapsed="false">
      <c r="A61" s="18"/>
      <c r="B61" s="18"/>
      <c r="C61" s="18"/>
      <c r="D61" s="18"/>
      <c r="E61" s="18"/>
      <c r="F61" s="18" t="n">
        <f aca="false">IF(B61&lt;&gt;"",1,0)</f>
        <v>0</v>
      </c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</row>
    <row r="62" customFormat="false" ht="12.75" hidden="false" customHeight="false" outlineLevel="0" collapsed="false">
      <c r="A62" s="18"/>
      <c r="B62" s="18"/>
      <c r="C62" s="18"/>
      <c r="D62" s="18"/>
      <c r="E62" s="18"/>
      <c r="F62" s="18" t="n">
        <f aca="false">IF(B62&lt;&gt;"",1,0)</f>
        <v>0</v>
      </c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</row>
    <row r="63" customFormat="false" ht="12.75" hidden="false" customHeight="false" outlineLevel="0" collapsed="false">
      <c r="A63" s="18"/>
      <c r="B63" s="18"/>
      <c r="C63" s="18"/>
      <c r="D63" s="18"/>
      <c r="E63" s="18"/>
      <c r="F63" s="18" t="n">
        <f aca="false">IF(B63&lt;&gt;"",1,0)</f>
        <v>0</v>
      </c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</row>
    <row r="64" customFormat="false" ht="12.75" hidden="false" customHeight="false" outlineLevel="0" collapsed="false">
      <c r="A64" s="18"/>
      <c r="B64" s="18"/>
      <c r="C64" s="18"/>
      <c r="D64" s="18"/>
      <c r="E64" s="18"/>
      <c r="F64" s="18" t="n">
        <f aca="false">IF(B64&lt;&gt;"",1,0)</f>
        <v>0</v>
      </c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</row>
    <row r="65" customFormat="false" ht="12.75" hidden="false" customHeight="false" outlineLevel="0" collapsed="false">
      <c r="A65" s="18"/>
      <c r="B65" s="18"/>
      <c r="C65" s="18"/>
      <c r="D65" s="18"/>
      <c r="E65" s="18"/>
      <c r="F65" s="18" t="n">
        <f aca="false">IF(B65&lt;&gt;"",1,0)</f>
        <v>0</v>
      </c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</row>
    <row r="66" customFormat="false" ht="12.75" hidden="false" customHeight="false" outlineLevel="0" collapsed="false">
      <c r="A66" s="18"/>
      <c r="B66" s="18"/>
      <c r="C66" s="18"/>
      <c r="D66" s="18"/>
      <c r="E66" s="18"/>
      <c r="F66" s="18" t="n">
        <f aca="false">IF(B66&lt;&gt;"",1,0)</f>
        <v>0</v>
      </c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</row>
    <row r="67" customFormat="false" ht="12.75" hidden="false" customHeight="false" outlineLevel="0" collapsed="false">
      <c r="A67" s="18"/>
      <c r="B67" s="18"/>
      <c r="C67" s="18"/>
      <c r="D67" s="18"/>
      <c r="E67" s="18"/>
      <c r="F67" s="18" t="n">
        <f aca="false">IF(B67&lt;&gt;"",1,0)</f>
        <v>0</v>
      </c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</row>
    <row r="68" customFormat="false" ht="12.75" hidden="false" customHeight="false" outlineLevel="0" collapsed="false">
      <c r="A68" s="18"/>
      <c r="B68" s="18"/>
      <c r="C68" s="18"/>
      <c r="D68" s="18"/>
      <c r="E68" s="18"/>
      <c r="F68" s="18" t="n">
        <f aca="false">IF(B68&lt;&gt;"",1,0)</f>
        <v>0</v>
      </c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</row>
    <row r="69" customFormat="false" ht="12.75" hidden="false" customHeight="false" outlineLevel="0" collapsed="false">
      <c r="A69" s="18"/>
      <c r="B69" s="18"/>
      <c r="C69" s="18"/>
      <c r="D69" s="18"/>
      <c r="E69" s="18"/>
      <c r="F69" s="18" t="n">
        <f aca="false">IF(B69&lt;&gt;"",1,0)</f>
        <v>0</v>
      </c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</row>
    <row r="70" customFormat="false" ht="12.75" hidden="false" customHeight="false" outlineLevel="0" collapsed="false">
      <c r="A70" s="18"/>
      <c r="B70" s="18"/>
      <c r="C70" s="18"/>
      <c r="D70" s="18"/>
      <c r="E70" s="18"/>
      <c r="F70" s="18" t="n">
        <f aca="false">IF(B70&lt;&gt;"",1,0)</f>
        <v>0</v>
      </c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</row>
    <row r="71" customFormat="false" ht="12.75" hidden="false" customHeight="false" outlineLevel="0" collapsed="false">
      <c r="A71" s="18"/>
      <c r="B71" s="18"/>
      <c r="C71" s="18"/>
      <c r="D71" s="18"/>
      <c r="E71" s="18"/>
      <c r="F71" s="18" t="n">
        <f aca="false">IF(B71&lt;&gt;"",1,0)</f>
        <v>0</v>
      </c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</row>
    <row r="72" customFormat="false" ht="12.75" hidden="false" customHeight="false" outlineLevel="0" collapsed="false">
      <c r="A72" s="18"/>
      <c r="B72" s="18"/>
      <c r="C72" s="18"/>
      <c r="D72" s="18"/>
      <c r="E72" s="18"/>
      <c r="F72" s="18" t="n">
        <f aca="false">IF(B72&lt;&gt;"",1,0)</f>
        <v>0</v>
      </c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</row>
    <row r="73" customFormat="false" ht="12.75" hidden="false" customHeight="false" outlineLevel="0" collapsed="false">
      <c r="A73" s="18"/>
      <c r="B73" s="18"/>
      <c r="C73" s="18"/>
      <c r="D73" s="18"/>
      <c r="E73" s="18"/>
      <c r="F73" s="18" t="n">
        <f aca="false">IF(B73&lt;&gt;"",1,0)</f>
        <v>0</v>
      </c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</row>
    <row r="74" customFormat="false" ht="12.75" hidden="false" customHeight="false" outlineLevel="0" collapsed="false">
      <c r="A74" s="18"/>
      <c r="B74" s="18"/>
      <c r="C74" s="18"/>
      <c r="D74" s="18"/>
      <c r="E74" s="18"/>
      <c r="F74" s="18" t="n">
        <f aca="false">IF(B74&lt;&gt;"",1,0)</f>
        <v>0</v>
      </c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</row>
    <row r="75" customFormat="false" ht="12.75" hidden="false" customHeight="false" outlineLevel="0" collapsed="false">
      <c r="A75" s="18"/>
      <c r="B75" s="18"/>
      <c r="C75" s="18"/>
      <c r="D75" s="18"/>
      <c r="E75" s="18"/>
      <c r="F75" s="18" t="n">
        <f aca="false">IF(B75&lt;&gt;"",1,0)</f>
        <v>0</v>
      </c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</row>
    <row r="76" customFormat="false" ht="12.75" hidden="false" customHeight="false" outlineLevel="0" collapsed="false">
      <c r="A76" s="18"/>
      <c r="B76" s="18"/>
      <c r="C76" s="18"/>
      <c r="D76" s="18"/>
      <c r="E76" s="18"/>
      <c r="F76" s="18" t="n">
        <f aca="false">IF(B76&lt;&gt;"",1,0)</f>
        <v>0</v>
      </c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</row>
    <row r="77" customFormat="false" ht="12.75" hidden="false" customHeight="false" outlineLevel="0" collapsed="false">
      <c r="A77" s="18"/>
      <c r="B77" s="18"/>
      <c r="C77" s="18"/>
      <c r="D77" s="18"/>
      <c r="E77" s="18"/>
      <c r="F77" s="18" t="n">
        <f aca="false">IF(B77&lt;&gt;"",1,0)</f>
        <v>0</v>
      </c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</row>
    <row r="78" customFormat="false" ht="12.75" hidden="false" customHeight="false" outlineLevel="0" collapsed="false">
      <c r="A78" s="18"/>
      <c r="B78" s="18"/>
      <c r="C78" s="18"/>
      <c r="D78" s="18"/>
      <c r="E78" s="18"/>
      <c r="F78" s="18" t="n">
        <f aca="false">IF(B78&lt;&gt;"",1,0)</f>
        <v>0</v>
      </c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</row>
    <row r="79" customFormat="false" ht="12.75" hidden="false" customHeight="false" outlineLevel="0" collapsed="false">
      <c r="A79" s="18"/>
      <c r="B79" s="18"/>
      <c r="C79" s="18"/>
      <c r="D79" s="18"/>
      <c r="E79" s="18"/>
      <c r="F79" s="18" t="n">
        <f aca="false">IF(B79&lt;&gt;"",1,0)</f>
        <v>0</v>
      </c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</row>
    <row r="80" customFormat="false" ht="12.75" hidden="false" customHeight="false" outlineLevel="0" collapsed="false">
      <c r="A80" s="18"/>
      <c r="B80" s="18"/>
      <c r="C80" s="18"/>
      <c r="D80" s="18"/>
      <c r="E80" s="18"/>
      <c r="F80" s="18" t="n">
        <f aca="false">IF(B80&lt;&gt;"",1,0)</f>
        <v>0</v>
      </c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</row>
    <row r="81" customFormat="false" ht="12.75" hidden="false" customHeight="false" outlineLevel="0" collapsed="false">
      <c r="A81" s="18"/>
      <c r="B81" s="18"/>
      <c r="C81" s="18"/>
      <c r="D81" s="18"/>
      <c r="E81" s="18"/>
      <c r="F81" s="18" t="n">
        <f aca="false">IF(B81&lt;&gt;"",1,0)</f>
        <v>0</v>
      </c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</row>
    <row r="82" customFormat="false" ht="12.75" hidden="false" customHeight="false" outlineLevel="0" collapsed="false">
      <c r="A82" s="18"/>
      <c r="B82" s="18"/>
      <c r="C82" s="18"/>
      <c r="D82" s="18"/>
      <c r="E82" s="18"/>
      <c r="F82" s="18" t="n">
        <f aca="false">IF(B82&lt;&gt;"",1,0)</f>
        <v>0</v>
      </c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</row>
    <row r="83" customFormat="false" ht="12.75" hidden="false" customHeight="false" outlineLevel="0" collapsed="false">
      <c r="A83" s="18"/>
      <c r="B83" s="18"/>
      <c r="C83" s="18"/>
      <c r="D83" s="18"/>
      <c r="E83" s="18"/>
      <c r="F83" s="18" t="n">
        <f aca="false">IF(B83&lt;&gt;"",1,0)</f>
        <v>0</v>
      </c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</row>
    <row r="84" customFormat="false" ht="12.75" hidden="false" customHeight="false" outlineLevel="0" collapsed="false">
      <c r="A84" s="18"/>
      <c r="B84" s="18"/>
      <c r="C84" s="18"/>
      <c r="D84" s="18"/>
      <c r="E84" s="18"/>
      <c r="F84" s="18" t="n">
        <f aca="false">IF(B84&lt;&gt;"",1,0)</f>
        <v>0</v>
      </c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</row>
    <row r="85" customFormat="false" ht="12.75" hidden="false" customHeight="false" outlineLevel="0" collapsed="false">
      <c r="A85" s="18"/>
      <c r="B85" s="18"/>
      <c r="C85" s="18"/>
      <c r="D85" s="18"/>
      <c r="E85" s="18"/>
      <c r="F85" s="18" t="n">
        <f aca="false">IF(B85&lt;&gt;"",1,0)</f>
        <v>0</v>
      </c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</row>
    <row r="86" customFormat="false" ht="12.75" hidden="false" customHeight="false" outlineLevel="0" collapsed="false">
      <c r="A86" s="18"/>
      <c r="B86" s="18"/>
      <c r="C86" s="18"/>
      <c r="D86" s="18"/>
      <c r="E86" s="18"/>
      <c r="F86" s="18" t="n">
        <f aca="false">IF(B86&lt;&gt;"",1,0)</f>
        <v>0</v>
      </c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</row>
    <row r="87" customFormat="false" ht="12.75" hidden="false" customHeight="false" outlineLevel="0" collapsed="false">
      <c r="A87" s="18"/>
      <c r="B87" s="18"/>
      <c r="C87" s="18"/>
      <c r="D87" s="18"/>
      <c r="E87" s="18"/>
      <c r="F87" s="18" t="n">
        <f aca="false">IF(B87&lt;&gt;"",1,0)</f>
        <v>0</v>
      </c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</row>
    <row r="88" customFormat="false" ht="12.75" hidden="false" customHeight="false" outlineLevel="0" collapsed="false">
      <c r="A88" s="18"/>
      <c r="B88" s="18"/>
      <c r="C88" s="18"/>
      <c r="D88" s="18"/>
      <c r="E88" s="18"/>
      <c r="F88" s="18" t="n">
        <f aca="false">IF(B88&lt;&gt;"",1,0)</f>
        <v>0</v>
      </c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</row>
    <row r="89" customFormat="false" ht="12.75" hidden="false" customHeight="false" outlineLevel="0" collapsed="false">
      <c r="A89" s="18"/>
      <c r="B89" s="18"/>
      <c r="C89" s="18"/>
      <c r="D89" s="18"/>
      <c r="E89" s="18"/>
      <c r="F89" s="18" t="n">
        <f aca="false">IF(B89&lt;&gt;"",1,0)</f>
        <v>0</v>
      </c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</row>
    <row r="90" customFormat="false" ht="12.75" hidden="false" customHeight="false" outlineLevel="0" collapsed="false">
      <c r="A90" s="18"/>
      <c r="B90" s="18"/>
      <c r="C90" s="18"/>
      <c r="D90" s="18"/>
      <c r="E90" s="18"/>
      <c r="F90" s="18" t="n">
        <f aca="false">IF(B90&lt;&gt;"",1,0)</f>
        <v>0</v>
      </c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</row>
    <row r="91" customFormat="false" ht="12.75" hidden="false" customHeight="false" outlineLevel="0" collapsed="false">
      <c r="A91" s="18"/>
      <c r="B91" s="18"/>
      <c r="C91" s="18"/>
      <c r="D91" s="18"/>
      <c r="E91" s="18"/>
      <c r="F91" s="18" t="n">
        <f aca="false">IF(B91&lt;&gt;"",1,0)</f>
        <v>0</v>
      </c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</row>
    <row r="92" customFormat="false" ht="12.75" hidden="false" customHeight="false" outlineLevel="0" collapsed="false">
      <c r="A92" s="18"/>
      <c r="B92" s="18"/>
      <c r="C92" s="18"/>
      <c r="D92" s="18"/>
      <c r="E92" s="18"/>
      <c r="F92" s="18" t="n">
        <f aca="false">IF(B92&lt;&gt;"",1,0)</f>
        <v>0</v>
      </c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</row>
    <row r="93" customFormat="false" ht="12.75" hidden="false" customHeight="false" outlineLevel="0" collapsed="false">
      <c r="A93" s="18"/>
      <c r="B93" s="18"/>
      <c r="C93" s="18"/>
      <c r="D93" s="18"/>
      <c r="E93" s="18"/>
      <c r="F93" s="18" t="n">
        <f aca="false">IF(B93&lt;&gt;"",1,0)</f>
        <v>0</v>
      </c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</row>
    <row r="94" customFormat="false" ht="12.75" hidden="false" customHeight="false" outlineLevel="0" collapsed="false">
      <c r="A94" s="18"/>
      <c r="B94" s="18"/>
      <c r="C94" s="18"/>
      <c r="D94" s="18"/>
      <c r="E94" s="18"/>
      <c r="F94" s="18" t="n">
        <f aca="false">IF(B94&lt;&gt;"",1,0)</f>
        <v>0</v>
      </c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</row>
    <row r="95" customFormat="false" ht="12.75" hidden="false" customHeight="false" outlineLevel="0" collapsed="false">
      <c r="A95" s="18"/>
      <c r="B95" s="18"/>
      <c r="C95" s="18"/>
      <c r="D95" s="18"/>
      <c r="E95" s="18"/>
      <c r="F95" s="18" t="n">
        <f aca="false">IF(B95&lt;&gt;"",1,0)</f>
        <v>0</v>
      </c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</row>
    <row r="96" customFormat="false" ht="12.75" hidden="false" customHeight="false" outlineLevel="0" collapsed="false">
      <c r="A96" s="18"/>
      <c r="B96" s="18"/>
      <c r="C96" s="18"/>
      <c r="D96" s="18"/>
      <c r="E96" s="18"/>
      <c r="F96" s="18" t="n">
        <f aca="false">IF(B96&lt;&gt;"",1,0)</f>
        <v>0</v>
      </c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</row>
    <row r="97" customFormat="false" ht="12.75" hidden="false" customHeight="false" outlineLevel="0" collapsed="false">
      <c r="A97" s="18"/>
      <c r="B97" s="18"/>
      <c r="C97" s="18"/>
      <c r="D97" s="18"/>
      <c r="E97" s="18"/>
      <c r="F97" s="18" t="n">
        <f aca="false">IF(B97&lt;&gt;"",1,0)</f>
        <v>0</v>
      </c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</row>
    <row r="98" customFormat="false" ht="12.75" hidden="false" customHeight="false" outlineLevel="0" collapsed="false">
      <c r="A98" s="18"/>
      <c r="B98" s="18"/>
      <c r="C98" s="18"/>
      <c r="D98" s="18"/>
      <c r="E98" s="18"/>
      <c r="F98" s="18" t="n">
        <f aca="false">IF(B98&lt;&gt;"",1,0)</f>
        <v>0</v>
      </c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</row>
    <row r="99" customFormat="false" ht="12.75" hidden="false" customHeight="false" outlineLevel="0" collapsed="false">
      <c r="A99" s="18"/>
      <c r="B99" s="18"/>
      <c r="C99" s="18"/>
      <c r="D99" s="18"/>
      <c r="E99" s="18"/>
      <c r="F99" s="18" t="n">
        <f aca="false">IF(B99&lt;&gt;"",1,0)</f>
        <v>0</v>
      </c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</row>
    <row r="100" customFormat="false" ht="12.75" hidden="false" customHeight="false" outlineLevel="0" collapsed="false">
      <c r="A100" s="18"/>
      <c r="B100" s="18"/>
      <c r="C100" s="18"/>
      <c r="D100" s="18"/>
      <c r="E100" s="18"/>
      <c r="F100" s="18" t="n">
        <f aca="false">IF(B100&lt;&gt;"",1,0)</f>
        <v>0</v>
      </c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</row>
    <row r="101" customFormat="false" ht="12.75" hidden="false" customHeight="false" outlineLevel="0" collapsed="false">
      <c r="A101" s="18"/>
      <c r="B101" s="18"/>
      <c r="C101" s="18"/>
      <c r="D101" s="18"/>
      <c r="E101" s="18"/>
      <c r="F101" s="18" t="n">
        <f aca="false">IF(B101&lt;&gt;"",1,0)</f>
        <v>0</v>
      </c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</row>
    <row r="102" customFormat="false" ht="12.75" hidden="false" customHeight="false" outlineLevel="0" collapsed="false">
      <c r="A102" s="18"/>
      <c r="B102" s="18"/>
      <c r="C102" s="18"/>
      <c r="D102" s="18"/>
      <c r="E102" s="18"/>
      <c r="F102" s="18" t="n">
        <f aca="false">IF(B102&lt;&gt;"",1,0)</f>
        <v>0</v>
      </c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</row>
    <row r="103" customFormat="false" ht="12.75" hidden="false" customHeight="false" outlineLevel="0" collapsed="false">
      <c r="A103" s="18"/>
      <c r="B103" s="18"/>
      <c r="C103" s="18"/>
      <c r="D103" s="18"/>
      <c r="E103" s="18"/>
      <c r="F103" s="18" t="n">
        <f aca="false">IF(B103&lt;&gt;"",1,0)</f>
        <v>0</v>
      </c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</row>
    <row r="104" customFormat="false" ht="12.75" hidden="false" customHeight="false" outlineLevel="0" collapsed="false">
      <c r="A104" s="18"/>
      <c r="B104" s="18"/>
      <c r="C104" s="18"/>
      <c r="D104" s="18"/>
      <c r="E104" s="18"/>
      <c r="F104" s="18" t="n">
        <f aca="false">IF(B104&lt;&gt;"",1,0)</f>
        <v>0</v>
      </c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</row>
    <row r="105" customFormat="false" ht="12.75" hidden="false" customHeight="false" outlineLevel="0" collapsed="false">
      <c r="A105" s="18"/>
      <c r="B105" s="18"/>
      <c r="C105" s="18"/>
      <c r="D105" s="18"/>
      <c r="E105" s="18"/>
      <c r="F105" s="18" t="n">
        <f aca="false">IF(B105&lt;&gt;"",1,0)</f>
        <v>0</v>
      </c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</row>
    <row r="106" customFormat="false" ht="12.75" hidden="false" customHeight="false" outlineLevel="0" collapsed="false">
      <c r="A106" s="18"/>
      <c r="B106" s="18"/>
      <c r="C106" s="18"/>
      <c r="D106" s="18"/>
      <c r="E106" s="18"/>
      <c r="F106" s="18" t="n">
        <f aca="false">IF(B106&lt;&gt;"",1,0)</f>
        <v>0</v>
      </c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</row>
  </sheetData>
  <autoFilter ref="A2:E22"/>
  <mergeCells count="1">
    <mergeCell ref="C1:E1"/>
  </mergeCell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S128"/>
  <sheetViews>
    <sheetView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B52" activeCellId="0" sqref="B52"/>
    </sheetView>
  </sheetViews>
  <sheetFormatPr defaultColWidth="12.66015625" defaultRowHeight="12.75" zeroHeight="false" outlineLevelRow="0" outlineLevelCol="0"/>
  <cols>
    <col collapsed="false" customWidth="true" hidden="false" outlineLevel="0" max="1" min="1" style="0" width="15.13"/>
    <col collapsed="false" customWidth="true" hidden="false" outlineLevel="0" max="2" min="2" style="0" width="24.75"/>
    <col collapsed="false" customWidth="true" hidden="false" outlineLevel="0" max="19" min="3" style="0" width="15.13"/>
  </cols>
  <sheetData>
    <row r="1" customFormat="false" ht="12.75" hidden="false" customHeight="true" outlineLevel="0" collapsed="false">
      <c r="A1" s="48" t="s">
        <v>860</v>
      </c>
      <c r="B1" s="48"/>
      <c r="C1" s="48"/>
      <c r="D1" s="48"/>
      <c r="E1" s="48"/>
    </row>
    <row r="2" customFormat="false" ht="12.75" hidden="false" customHeight="true" outlineLevel="0" collapsed="false">
      <c r="A2" s="49" t="s">
        <v>861</v>
      </c>
      <c r="B2" s="49"/>
      <c r="C2" s="49"/>
      <c r="D2" s="49"/>
      <c r="E2" s="49"/>
    </row>
    <row r="3" customFormat="false" ht="12.75" hidden="false" customHeight="false" outlineLevel="0" collapsed="false">
      <c r="B3" s="4"/>
      <c r="C3" s="4"/>
      <c r="D3" s="4"/>
      <c r="E3" s="4"/>
    </row>
    <row r="4" customFormat="false" ht="31.5" hidden="false" customHeight="true" outlineLevel="0" collapsed="false">
      <c r="A4" s="5"/>
      <c r="B4" s="36" t="n">
        <f aca="false">SUM(F6:F327)</f>
        <v>75</v>
      </c>
      <c r="C4" s="46" t="s">
        <v>2</v>
      </c>
      <c r="D4" s="46"/>
      <c r="E4" s="46"/>
      <c r="F4" s="7"/>
    </row>
    <row r="5" customFormat="false" ht="12.75" hidden="false" customHeight="false" outlineLevel="0" collapsed="false">
      <c r="A5" s="23" t="s">
        <v>104</v>
      </c>
      <c r="B5" s="24" t="s">
        <v>105</v>
      </c>
      <c r="C5" s="24" t="s">
        <v>100</v>
      </c>
      <c r="D5" s="24" t="s">
        <v>106</v>
      </c>
      <c r="E5" s="24" t="s">
        <v>107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</row>
    <row r="6" customFormat="false" ht="12.75" hidden="false" customHeight="false" outlineLevel="0" collapsed="false">
      <c r="A6" s="18" t="s">
        <v>47</v>
      </c>
      <c r="B6" s="18" t="s">
        <v>862</v>
      </c>
      <c r="C6" s="18" t="n">
        <v>1994</v>
      </c>
      <c r="D6" s="18" t="s">
        <v>175</v>
      </c>
      <c r="E6" s="18" t="s">
        <v>81</v>
      </c>
      <c r="F6" s="18" t="n">
        <f aca="false">IF(B6&lt;&gt;"",1,0)</f>
        <v>1</v>
      </c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</row>
    <row r="7" customFormat="false" ht="12.75" hidden="false" customHeight="false" outlineLevel="0" collapsed="false">
      <c r="A7" s="18" t="s">
        <v>46</v>
      </c>
      <c r="B7" s="18" t="s">
        <v>863</v>
      </c>
      <c r="C7" s="18" t="n">
        <v>1996</v>
      </c>
      <c r="D7" s="18" t="s">
        <v>128</v>
      </c>
      <c r="E7" s="18" t="s">
        <v>84</v>
      </c>
      <c r="F7" s="18" t="n">
        <f aca="false">IF(B7&lt;&gt;"",1,0)</f>
        <v>1</v>
      </c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</row>
    <row r="8" customFormat="false" ht="12.75" hidden="false" customHeight="false" outlineLevel="0" collapsed="false">
      <c r="A8" s="18" t="s">
        <v>46</v>
      </c>
      <c r="B8" s="18" t="s">
        <v>864</v>
      </c>
      <c r="C8" s="18" t="n">
        <v>1995</v>
      </c>
      <c r="D8" s="18" t="s">
        <v>128</v>
      </c>
      <c r="E8" s="18" t="s">
        <v>79</v>
      </c>
      <c r="F8" s="18" t="n">
        <f aca="false">IF(B8&lt;&gt;"",1,0)</f>
        <v>1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</row>
    <row r="9" customFormat="false" ht="12.75" hidden="false" customHeight="false" outlineLevel="0" collapsed="false">
      <c r="A9" s="18" t="s">
        <v>46</v>
      </c>
      <c r="B9" s="18" t="s">
        <v>865</v>
      </c>
      <c r="C9" s="18" t="n">
        <v>1995</v>
      </c>
      <c r="D9" s="18" t="s">
        <v>67</v>
      </c>
      <c r="E9" s="18" t="s">
        <v>84</v>
      </c>
      <c r="F9" s="18" t="n">
        <f aca="false">IF(B9&lt;&gt;"",1,0)</f>
        <v>1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</row>
    <row r="10" customFormat="false" ht="12.75" hidden="false" customHeight="false" outlineLevel="0" collapsed="false">
      <c r="A10" s="18" t="s">
        <v>46</v>
      </c>
      <c r="B10" s="18" t="s">
        <v>866</v>
      </c>
      <c r="C10" s="18" t="n">
        <v>1994</v>
      </c>
      <c r="D10" s="18" t="s">
        <v>116</v>
      </c>
      <c r="E10" s="18" t="s">
        <v>81</v>
      </c>
      <c r="F10" s="18" t="n">
        <f aca="false">IF(B10&lt;&gt;"",1,0)</f>
        <v>1</v>
      </c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</row>
    <row r="11" customFormat="false" ht="12.75" hidden="false" customHeight="false" outlineLevel="0" collapsed="false">
      <c r="A11" s="18" t="s">
        <v>46</v>
      </c>
      <c r="B11" s="18" t="s">
        <v>867</v>
      </c>
      <c r="C11" s="18" t="n">
        <v>1994</v>
      </c>
      <c r="D11" s="18" t="s">
        <v>175</v>
      </c>
      <c r="E11" s="18" t="s">
        <v>81</v>
      </c>
      <c r="F11" s="18" t="n">
        <f aca="false">IF(B11&lt;&gt;"",1,0)</f>
        <v>1</v>
      </c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</row>
    <row r="12" customFormat="false" ht="12.75" hidden="false" customHeight="false" outlineLevel="0" collapsed="false">
      <c r="A12" s="18" t="s">
        <v>868</v>
      </c>
      <c r="B12" s="18" t="s">
        <v>869</v>
      </c>
      <c r="C12" s="18" t="n">
        <v>1995</v>
      </c>
      <c r="D12" s="18" t="s">
        <v>116</v>
      </c>
      <c r="E12" s="18" t="s">
        <v>78</v>
      </c>
      <c r="F12" s="18" t="n">
        <v>1</v>
      </c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</row>
    <row r="13" customFormat="false" ht="12.75" hidden="false" customHeight="false" outlineLevel="0" collapsed="false">
      <c r="A13" s="18" t="s">
        <v>45</v>
      </c>
      <c r="B13" s="18" t="s">
        <v>870</v>
      </c>
      <c r="C13" s="18" t="s">
        <v>67</v>
      </c>
      <c r="D13" s="18" t="s">
        <v>67</v>
      </c>
      <c r="E13" s="18" t="s">
        <v>67</v>
      </c>
      <c r="F13" s="18" t="n">
        <f aca="false">IF(B13&lt;&gt;"",1,0)</f>
        <v>1</v>
      </c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</row>
    <row r="14" customFormat="false" ht="12.75" hidden="false" customHeight="false" outlineLevel="0" collapsed="false">
      <c r="A14" s="18" t="s">
        <v>868</v>
      </c>
      <c r="B14" s="18" t="s">
        <v>871</v>
      </c>
      <c r="C14" s="18" t="n">
        <v>1996</v>
      </c>
      <c r="D14" s="18" t="s">
        <v>872</v>
      </c>
      <c r="E14" s="18" t="s">
        <v>81</v>
      </c>
      <c r="F14" s="18" t="n">
        <v>1</v>
      </c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</row>
    <row r="15" customFormat="false" ht="12.75" hidden="false" customHeight="false" outlineLevel="0" collapsed="false">
      <c r="A15" s="18" t="s">
        <v>47</v>
      </c>
      <c r="B15" s="18" t="s">
        <v>873</v>
      </c>
      <c r="C15" s="18" t="n">
        <v>1998</v>
      </c>
      <c r="D15" s="18" t="s">
        <v>175</v>
      </c>
      <c r="E15" s="18" t="s">
        <v>69</v>
      </c>
      <c r="F15" s="18" t="n">
        <f aca="false">IF(B15&lt;&gt;"",1,0)</f>
        <v>1</v>
      </c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</row>
    <row r="16" customFormat="false" ht="12.75" hidden="false" customHeight="false" outlineLevel="0" collapsed="false">
      <c r="A16" s="18" t="s">
        <v>45</v>
      </c>
      <c r="B16" s="18" t="s">
        <v>874</v>
      </c>
      <c r="C16" s="18" t="s">
        <v>67</v>
      </c>
      <c r="D16" s="18" t="s">
        <v>67</v>
      </c>
      <c r="E16" s="18" t="s">
        <v>67</v>
      </c>
      <c r="F16" s="18" t="n">
        <f aca="false">IF(B16&lt;&gt;"",1,0)</f>
        <v>1</v>
      </c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</row>
    <row r="17" customFormat="false" ht="12.75" hidden="false" customHeight="false" outlineLevel="0" collapsed="false">
      <c r="A17" s="18" t="s">
        <v>46</v>
      </c>
      <c r="B17" s="18" t="s">
        <v>875</v>
      </c>
      <c r="C17" s="18" t="n">
        <v>1996</v>
      </c>
      <c r="D17" s="18" t="s">
        <v>396</v>
      </c>
      <c r="E17" s="18" t="s">
        <v>78</v>
      </c>
      <c r="F17" s="18" t="n">
        <f aca="false">IF(B17&lt;&gt;"",1,0)</f>
        <v>1</v>
      </c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</row>
    <row r="18" customFormat="false" ht="12.75" hidden="false" customHeight="false" outlineLevel="0" collapsed="false">
      <c r="A18" s="18" t="s">
        <v>47</v>
      </c>
      <c r="B18" s="18" t="s">
        <v>876</v>
      </c>
      <c r="C18" s="18" t="s">
        <v>67</v>
      </c>
      <c r="D18" s="18" t="s">
        <v>67</v>
      </c>
      <c r="E18" s="18" t="s">
        <v>67</v>
      </c>
      <c r="F18" s="18" t="n">
        <f aca="false">IF(B18&lt;&gt;"",1,0)</f>
        <v>1</v>
      </c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</row>
    <row r="19" customFormat="false" ht="12.75" hidden="false" customHeight="false" outlineLevel="0" collapsed="false">
      <c r="A19" s="18" t="s">
        <v>47</v>
      </c>
      <c r="B19" s="18" t="s">
        <v>877</v>
      </c>
      <c r="C19" s="18" t="n">
        <v>1995</v>
      </c>
      <c r="D19" s="18" t="s">
        <v>396</v>
      </c>
      <c r="E19" s="18" t="s">
        <v>81</v>
      </c>
      <c r="F19" s="18" t="n">
        <f aca="false">IF(B19&lt;&gt;"",1,0)</f>
        <v>1</v>
      </c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</row>
    <row r="20" customFormat="false" ht="12.75" hidden="false" customHeight="false" outlineLevel="0" collapsed="false">
      <c r="A20" s="18" t="s">
        <v>47</v>
      </c>
      <c r="B20" s="18" t="s">
        <v>878</v>
      </c>
      <c r="C20" s="18" t="n">
        <v>1996</v>
      </c>
      <c r="D20" s="18" t="s">
        <v>67</v>
      </c>
      <c r="E20" s="18" t="s">
        <v>69</v>
      </c>
      <c r="F20" s="18" t="n">
        <f aca="false">IF(B20&lt;&gt;"",1,0)</f>
        <v>1</v>
      </c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</row>
    <row r="21" customFormat="false" ht="12.75" hidden="false" customHeight="false" outlineLevel="0" collapsed="false">
      <c r="A21" s="18" t="s">
        <v>879</v>
      </c>
      <c r="B21" s="18" t="s">
        <v>880</v>
      </c>
      <c r="C21" s="18" t="n">
        <v>1996</v>
      </c>
      <c r="D21" s="18" t="s">
        <v>396</v>
      </c>
      <c r="E21" s="18" t="s">
        <v>72</v>
      </c>
      <c r="F21" s="18" t="n">
        <v>1</v>
      </c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</row>
    <row r="22" customFormat="false" ht="12.75" hidden="false" customHeight="false" outlineLevel="0" collapsed="false">
      <c r="A22" s="18" t="s">
        <v>45</v>
      </c>
      <c r="B22" s="18" t="s">
        <v>881</v>
      </c>
      <c r="C22" s="18" t="s">
        <v>67</v>
      </c>
      <c r="D22" s="18" t="s">
        <v>128</v>
      </c>
      <c r="E22" s="18" t="s">
        <v>94</v>
      </c>
      <c r="F22" s="18" t="n">
        <f aca="false">IF(B22&lt;&gt;"",1,0)</f>
        <v>1</v>
      </c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</row>
    <row r="23" customFormat="false" ht="12.75" hidden="false" customHeight="false" outlineLevel="0" collapsed="false">
      <c r="A23" s="18" t="s">
        <v>47</v>
      </c>
      <c r="B23" s="18" t="s">
        <v>882</v>
      </c>
      <c r="C23" s="18" t="n">
        <v>1996</v>
      </c>
      <c r="D23" s="18" t="s">
        <v>116</v>
      </c>
      <c r="E23" s="18" t="s">
        <v>72</v>
      </c>
      <c r="F23" s="18" t="n">
        <v>1</v>
      </c>
      <c r="G23" s="27" t="str">
        <f aca="false">HYPERLINK("http://www.maseratitude.com/viewtopic.php?p=86676#p86676","*")</f>
        <v>*</v>
      </c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</row>
    <row r="24" customFormat="false" ht="12.75" hidden="false" customHeight="false" outlineLevel="0" collapsed="false">
      <c r="A24" s="18" t="s">
        <v>47</v>
      </c>
      <c r="B24" s="18" t="s">
        <v>883</v>
      </c>
      <c r="C24" s="18" t="n">
        <v>1996</v>
      </c>
      <c r="D24" s="18" t="s">
        <v>175</v>
      </c>
      <c r="E24" s="18" t="s">
        <v>69</v>
      </c>
      <c r="F24" s="18" t="n">
        <f aca="false">IF(B24&lt;&gt;"",1,0)</f>
        <v>1</v>
      </c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</row>
    <row r="25" customFormat="false" ht="12.75" hidden="false" customHeight="false" outlineLevel="0" collapsed="false">
      <c r="A25" s="18" t="s">
        <v>46</v>
      </c>
      <c r="B25" s="18" t="s">
        <v>884</v>
      </c>
      <c r="C25" s="18" t="n">
        <v>1996</v>
      </c>
      <c r="D25" s="18" t="s">
        <v>128</v>
      </c>
      <c r="E25" s="18" t="s">
        <v>81</v>
      </c>
      <c r="F25" s="18" t="n">
        <f aca="false">IF(B25&lt;&gt;"",1,0)</f>
        <v>1</v>
      </c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</row>
    <row r="26" customFormat="false" ht="12.75" hidden="false" customHeight="false" outlineLevel="0" collapsed="false">
      <c r="A26" s="18" t="s">
        <v>879</v>
      </c>
      <c r="B26" s="18" t="s">
        <v>885</v>
      </c>
      <c r="C26" s="18" t="n">
        <v>1996</v>
      </c>
      <c r="D26" s="18" t="s">
        <v>886</v>
      </c>
      <c r="E26" s="18" t="s">
        <v>72</v>
      </c>
      <c r="F26" s="18" t="n">
        <v>1</v>
      </c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</row>
    <row r="27" customFormat="false" ht="12.75" hidden="false" customHeight="false" outlineLevel="0" collapsed="false">
      <c r="A27" s="18" t="s">
        <v>47</v>
      </c>
      <c r="B27" s="18" t="s">
        <v>887</v>
      </c>
      <c r="C27" s="18" t="n">
        <v>1999</v>
      </c>
      <c r="D27" s="18" t="s">
        <v>128</v>
      </c>
      <c r="E27" s="18" t="s">
        <v>81</v>
      </c>
      <c r="F27" s="18" t="n">
        <f aca="false">IF(B27&lt;&gt;"",1,0)</f>
        <v>1</v>
      </c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</row>
    <row r="28" customFormat="false" ht="12.75" hidden="false" customHeight="false" outlineLevel="0" collapsed="false">
      <c r="A28" s="18" t="s">
        <v>45</v>
      </c>
      <c r="B28" s="18" t="s">
        <v>888</v>
      </c>
      <c r="C28" s="18" t="s">
        <v>67</v>
      </c>
      <c r="D28" s="18" t="s">
        <v>175</v>
      </c>
      <c r="E28" s="18" t="s">
        <v>81</v>
      </c>
      <c r="F28" s="18" t="n">
        <f aca="false">IF(B28&lt;&gt;"",1,0)</f>
        <v>1</v>
      </c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</row>
    <row r="29" customFormat="false" ht="12.75" hidden="false" customHeight="false" outlineLevel="0" collapsed="false">
      <c r="A29" s="18" t="s">
        <v>49</v>
      </c>
      <c r="B29" s="18" t="s">
        <v>889</v>
      </c>
      <c r="C29" s="18" t="n">
        <v>1997</v>
      </c>
      <c r="D29" s="18" t="s">
        <v>67</v>
      </c>
      <c r="E29" s="18" t="s">
        <v>94</v>
      </c>
      <c r="F29" s="18" t="n">
        <f aca="false">IF(B29&lt;&gt;"",1,0)</f>
        <v>1</v>
      </c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</row>
    <row r="30" customFormat="false" ht="12.75" hidden="false" customHeight="false" outlineLevel="0" collapsed="false">
      <c r="A30" s="18" t="s">
        <v>49</v>
      </c>
      <c r="B30" s="18" t="s">
        <v>890</v>
      </c>
      <c r="C30" s="18" t="n">
        <v>1997</v>
      </c>
      <c r="D30" s="18" t="s">
        <v>67</v>
      </c>
      <c r="E30" s="18" t="s">
        <v>78</v>
      </c>
      <c r="F30" s="18" t="n">
        <f aca="false">IF(B30&lt;&gt;"",1,0)</f>
        <v>1</v>
      </c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</row>
    <row r="31" customFormat="false" ht="12.75" hidden="false" customHeight="false" outlineLevel="0" collapsed="false">
      <c r="A31" s="18" t="s">
        <v>49</v>
      </c>
      <c r="B31" s="18" t="s">
        <v>891</v>
      </c>
      <c r="C31" s="18" t="n">
        <v>1997</v>
      </c>
      <c r="D31" s="18" t="s">
        <v>128</v>
      </c>
      <c r="E31" s="18" t="s">
        <v>97</v>
      </c>
      <c r="F31" s="18" t="n">
        <f aca="false">IF(B31&lt;&gt;"",1,0)</f>
        <v>1</v>
      </c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customFormat="false" ht="12.75" hidden="false" customHeight="false" outlineLevel="0" collapsed="false">
      <c r="A32" s="18" t="s">
        <v>879</v>
      </c>
      <c r="B32" s="18" t="s">
        <v>892</v>
      </c>
      <c r="C32" s="18" t="n">
        <v>1998</v>
      </c>
      <c r="D32" s="18" t="s">
        <v>175</v>
      </c>
      <c r="E32" s="18" t="s">
        <v>72</v>
      </c>
      <c r="F32" s="18" t="n">
        <v>1</v>
      </c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</row>
    <row r="33" customFormat="false" ht="12.75" hidden="false" customHeight="false" outlineLevel="0" collapsed="false">
      <c r="A33" s="18" t="s">
        <v>47</v>
      </c>
      <c r="B33" s="18" t="s">
        <v>893</v>
      </c>
      <c r="C33" s="18" t="n">
        <v>1996</v>
      </c>
      <c r="D33" s="18" t="s">
        <v>396</v>
      </c>
      <c r="E33" s="18" t="s">
        <v>78</v>
      </c>
      <c r="F33" s="18" t="n">
        <f aca="false">IF(B33&lt;&gt;"",1,0)</f>
        <v>1</v>
      </c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customFormat="false" ht="12.75" hidden="false" customHeight="false" outlineLevel="0" collapsed="false">
      <c r="A34" s="18" t="s">
        <v>49</v>
      </c>
      <c r="B34" s="18" t="s">
        <v>894</v>
      </c>
      <c r="C34" s="18" t="n">
        <v>1997</v>
      </c>
      <c r="D34" s="18" t="s">
        <v>128</v>
      </c>
      <c r="E34" s="18" t="s">
        <v>69</v>
      </c>
      <c r="F34" s="18" t="n">
        <f aca="false">IF(B34&lt;&gt;"",1,0)</f>
        <v>1</v>
      </c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customFormat="false" ht="12.75" hidden="false" customHeight="false" outlineLevel="0" collapsed="false">
      <c r="A35" s="18" t="s">
        <v>49</v>
      </c>
      <c r="B35" s="18" t="s">
        <v>895</v>
      </c>
      <c r="C35" s="18" t="s">
        <v>67</v>
      </c>
      <c r="D35" s="18" t="s">
        <v>67</v>
      </c>
      <c r="E35" s="18" t="s">
        <v>78</v>
      </c>
      <c r="F35" s="18" t="n">
        <f aca="false">IF(B35&lt;&gt;"",1,0)</f>
        <v>1</v>
      </c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customFormat="false" ht="12.75" hidden="false" customHeight="false" outlineLevel="0" collapsed="false">
      <c r="A36" s="18" t="s">
        <v>47</v>
      </c>
      <c r="B36" s="18" t="s">
        <v>896</v>
      </c>
      <c r="C36" s="18" t="n">
        <v>1998</v>
      </c>
      <c r="D36" s="18"/>
      <c r="E36" s="18" t="s">
        <v>85</v>
      </c>
      <c r="F36" s="18" t="n">
        <v>1</v>
      </c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customFormat="false" ht="12.75" hidden="false" customHeight="false" outlineLevel="0" collapsed="false">
      <c r="A37" s="18" t="s">
        <v>49</v>
      </c>
      <c r="B37" s="18" t="s">
        <v>897</v>
      </c>
      <c r="C37" s="18" t="n">
        <v>1997</v>
      </c>
      <c r="D37" s="18"/>
      <c r="E37" s="18" t="s">
        <v>85</v>
      </c>
      <c r="F37" s="18" t="n">
        <v>1</v>
      </c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customFormat="false" ht="12.75" hidden="false" customHeight="false" outlineLevel="0" collapsed="false">
      <c r="A38" s="18" t="s">
        <v>46</v>
      </c>
      <c r="B38" s="18" t="s">
        <v>898</v>
      </c>
      <c r="C38" s="18" t="s">
        <v>67</v>
      </c>
      <c r="D38" s="18" t="s">
        <v>67</v>
      </c>
      <c r="E38" s="18" t="s">
        <v>81</v>
      </c>
      <c r="F38" s="18" t="n">
        <f aca="false">IF(B38&lt;&gt;"",1,0)</f>
        <v>1</v>
      </c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customFormat="false" ht="12.75" hidden="false" customHeight="false" outlineLevel="0" collapsed="false">
      <c r="A39" s="18" t="s">
        <v>46</v>
      </c>
      <c r="B39" s="18" t="s">
        <v>899</v>
      </c>
      <c r="C39" s="18" t="n">
        <v>1998</v>
      </c>
      <c r="D39" s="18" t="s">
        <v>128</v>
      </c>
      <c r="E39" s="18" t="s">
        <v>84</v>
      </c>
      <c r="F39" s="18" t="n">
        <f aca="false">IF(B39&lt;&gt;"",1,0)</f>
        <v>1</v>
      </c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customFormat="false" ht="12.75" hidden="false" customHeight="false" outlineLevel="0" collapsed="false">
      <c r="A40" s="18" t="s">
        <v>45</v>
      </c>
      <c r="B40" s="18" t="s">
        <v>900</v>
      </c>
      <c r="C40" s="18" t="n">
        <v>1997</v>
      </c>
      <c r="D40" s="18" t="s">
        <v>175</v>
      </c>
      <c r="E40" s="18" t="s">
        <v>72</v>
      </c>
      <c r="F40" s="18" t="n">
        <f aca="false">IF(B40&lt;&gt;"",1,0)</f>
        <v>1</v>
      </c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customFormat="false" ht="12.75" hidden="false" customHeight="false" outlineLevel="0" collapsed="false">
      <c r="A41" s="18" t="s">
        <v>49</v>
      </c>
      <c r="B41" s="18" t="s">
        <v>901</v>
      </c>
      <c r="C41" s="18" t="n">
        <v>1997</v>
      </c>
      <c r="D41" s="18" t="s">
        <v>128</v>
      </c>
      <c r="E41" s="18" t="s">
        <v>94</v>
      </c>
      <c r="F41" s="18" t="n">
        <f aca="false">IF(B41&lt;&gt;"",1,0)</f>
        <v>1</v>
      </c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customFormat="false" ht="12.75" hidden="false" customHeight="false" outlineLevel="0" collapsed="false">
      <c r="A42" s="18" t="s">
        <v>45</v>
      </c>
      <c r="B42" s="30" t="s">
        <v>902</v>
      </c>
      <c r="C42" s="18" t="n">
        <v>1998</v>
      </c>
      <c r="D42" s="18" t="s">
        <v>903</v>
      </c>
      <c r="E42" s="18" t="s">
        <v>234</v>
      </c>
      <c r="F42" s="18" t="n">
        <v>1</v>
      </c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customFormat="false" ht="12.75" hidden="false" customHeight="false" outlineLevel="0" collapsed="false">
      <c r="A43" s="18" t="s">
        <v>46</v>
      </c>
      <c r="B43" s="18" t="s">
        <v>904</v>
      </c>
      <c r="C43" s="18" t="n">
        <v>1997</v>
      </c>
      <c r="D43" s="18" t="s">
        <v>128</v>
      </c>
      <c r="E43" s="18" t="s">
        <v>81</v>
      </c>
      <c r="F43" s="18" t="n">
        <f aca="false">IF(B43&lt;&gt;"",1,0)</f>
        <v>1</v>
      </c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customFormat="false" ht="12.75" hidden="false" customHeight="false" outlineLevel="0" collapsed="false">
      <c r="A44" s="18" t="s">
        <v>45</v>
      </c>
      <c r="B44" s="18" t="s">
        <v>905</v>
      </c>
      <c r="C44" s="18" t="s">
        <v>67</v>
      </c>
      <c r="D44" s="18" t="s">
        <v>67</v>
      </c>
      <c r="E44" s="18" t="s">
        <v>81</v>
      </c>
      <c r="F44" s="18" t="n">
        <f aca="false">IF(B44&lt;&gt;"",1,0)</f>
        <v>1</v>
      </c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customFormat="false" ht="12.75" hidden="false" customHeight="false" outlineLevel="0" collapsed="false">
      <c r="A45" s="18" t="s">
        <v>906</v>
      </c>
      <c r="B45" s="18" t="s">
        <v>907</v>
      </c>
      <c r="C45" s="18" t="n">
        <v>1998</v>
      </c>
      <c r="D45" s="18" t="s">
        <v>908</v>
      </c>
      <c r="E45" s="18" t="s">
        <v>78</v>
      </c>
      <c r="F45" s="18" t="n">
        <v>1</v>
      </c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customFormat="false" ht="12.75" hidden="false" customHeight="false" outlineLevel="0" collapsed="false">
      <c r="A46" s="18" t="s">
        <v>50</v>
      </c>
      <c r="B46" s="18" t="s">
        <v>909</v>
      </c>
      <c r="C46" s="18" t="s">
        <v>67</v>
      </c>
      <c r="D46" s="18" t="s">
        <v>67</v>
      </c>
      <c r="E46" s="18" t="s">
        <v>69</v>
      </c>
      <c r="F46" s="18" t="n">
        <f aca="false">IF(B46&lt;&gt;"",1,0)</f>
        <v>1</v>
      </c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customFormat="false" ht="12.75" hidden="false" customHeight="false" outlineLevel="0" collapsed="false">
      <c r="A47" s="18" t="s">
        <v>50</v>
      </c>
      <c r="B47" s="18" t="s">
        <v>910</v>
      </c>
      <c r="C47" s="18" t="n">
        <v>1998</v>
      </c>
      <c r="D47" s="18" t="s">
        <v>837</v>
      </c>
      <c r="E47" s="18" t="s">
        <v>94</v>
      </c>
      <c r="F47" s="18" t="n">
        <f aca="false">IF(B47&lt;&gt;"",1,0)</f>
        <v>1</v>
      </c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customFormat="false" ht="12.75" hidden="false" customHeight="false" outlineLevel="0" collapsed="false">
      <c r="A48" s="18" t="s">
        <v>48</v>
      </c>
      <c r="B48" s="18" t="s">
        <v>911</v>
      </c>
      <c r="C48" s="18" t="n">
        <v>1999</v>
      </c>
      <c r="D48" s="18" t="s">
        <v>175</v>
      </c>
      <c r="E48" s="18" t="s">
        <v>94</v>
      </c>
      <c r="F48" s="18" t="n">
        <f aca="false">IF(B48&lt;&gt;"",1,0)</f>
        <v>1</v>
      </c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customFormat="false" ht="12.75" hidden="false" customHeight="false" outlineLevel="0" collapsed="false">
      <c r="A49" s="18" t="s">
        <v>48</v>
      </c>
      <c r="B49" s="18" t="s">
        <v>912</v>
      </c>
      <c r="C49" s="18" t="n">
        <v>2000</v>
      </c>
      <c r="D49" s="18" t="s">
        <v>162</v>
      </c>
      <c r="E49" s="18" t="s">
        <v>69</v>
      </c>
      <c r="F49" s="18" t="n">
        <f aca="false">IF(B49&lt;&gt;"",1,0)</f>
        <v>1</v>
      </c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customFormat="false" ht="12.75" hidden="false" customHeight="false" outlineLevel="0" collapsed="false">
      <c r="A50" s="18" t="s">
        <v>50</v>
      </c>
      <c r="B50" s="18" t="s">
        <v>913</v>
      </c>
      <c r="C50" s="18" t="s">
        <v>67</v>
      </c>
      <c r="D50" s="18" t="s">
        <v>67</v>
      </c>
      <c r="E50" s="18" t="s">
        <v>69</v>
      </c>
      <c r="F50" s="18" t="n">
        <f aca="false">IF(B50&lt;&gt;"",1,0)</f>
        <v>1</v>
      </c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customFormat="false" ht="12.75" hidden="false" customHeight="false" outlineLevel="0" collapsed="false">
      <c r="A51" s="18" t="s">
        <v>50</v>
      </c>
      <c r="B51" s="18" t="s">
        <v>914</v>
      </c>
      <c r="C51" s="18" t="s">
        <v>67</v>
      </c>
      <c r="D51" s="18" t="s">
        <v>67</v>
      </c>
      <c r="E51" s="18" t="s">
        <v>78</v>
      </c>
      <c r="F51" s="18" t="n">
        <f aca="false">IF(B51&lt;&gt;"",1,0)</f>
        <v>1</v>
      </c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customFormat="false" ht="12.75" hidden="false" customHeight="false" outlineLevel="0" collapsed="false">
      <c r="A52" s="18" t="s">
        <v>50</v>
      </c>
      <c r="B52" s="18" t="s">
        <v>915</v>
      </c>
      <c r="C52" s="18" t="n">
        <v>1999</v>
      </c>
      <c r="D52" s="18" t="s">
        <v>916</v>
      </c>
      <c r="E52" s="18" t="s">
        <v>78</v>
      </c>
      <c r="F52" s="18" t="n">
        <f aca="false">IF(B52&lt;&gt;"",1,0)</f>
        <v>1</v>
      </c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customFormat="false" ht="12.75" hidden="false" customHeight="false" outlineLevel="0" collapsed="false">
      <c r="A53" s="18" t="s">
        <v>50</v>
      </c>
      <c r="B53" s="18" t="s">
        <v>917</v>
      </c>
      <c r="C53" s="18" t="n">
        <v>1999</v>
      </c>
      <c r="D53" s="18" t="s">
        <v>128</v>
      </c>
      <c r="E53" s="18" t="s">
        <v>69</v>
      </c>
      <c r="F53" s="18" t="n">
        <f aca="false">IF(B53&lt;&gt;"",1,0)</f>
        <v>1</v>
      </c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customFormat="false" ht="12.75" hidden="false" customHeight="false" outlineLevel="0" collapsed="false">
      <c r="A54" s="18" t="s">
        <v>48</v>
      </c>
      <c r="B54" s="18" t="s">
        <v>918</v>
      </c>
      <c r="C54" s="18" t="n">
        <v>1999</v>
      </c>
      <c r="D54" s="18"/>
      <c r="E54" s="18" t="s">
        <v>85</v>
      </c>
      <c r="F54" s="18" t="n">
        <v>1</v>
      </c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customFormat="false" ht="12.75" hidden="false" customHeight="false" outlineLevel="0" collapsed="false">
      <c r="A55" s="18" t="s">
        <v>50</v>
      </c>
      <c r="B55" s="18" t="s">
        <v>919</v>
      </c>
      <c r="C55" s="18" t="n">
        <v>2000</v>
      </c>
      <c r="D55" s="18" t="s">
        <v>920</v>
      </c>
      <c r="E55" s="18" t="s">
        <v>81</v>
      </c>
      <c r="F55" s="18" t="n">
        <f aca="false">IF(B55&lt;&gt;"",1,0)</f>
        <v>1</v>
      </c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customFormat="false" ht="12.75" hidden="false" customHeight="false" outlineLevel="0" collapsed="false">
      <c r="A56" s="18" t="s">
        <v>50</v>
      </c>
      <c r="B56" s="18" t="s">
        <v>921</v>
      </c>
      <c r="C56" s="18" t="n">
        <v>2000</v>
      </c>
      <c r="D56" s="18" t="s">
        <v>922</v>
      </c>
      <c r="E56" s="18" t="s">
        <v>79</v>
      </c>
      <c r="F56" s="18" t="n">
        <f aca="false">IF(B56&lt;&gt;"",1,0)</f>
        <v>1</v>
      </c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customFormat="false" ht="12.75" hidden="false" customHeight="false" outlineLevel="0" collapsed="false">
      <c r="A57" s="18" t="s">
        <v>48</v>
      </c>
      <c r="B57" s="18" t="s">
        <v>923</v>
      </c>
      <c r="C57" s="18" t="n">
        <v>1999</v>
      </c>
      <c r="D57" s="18"/>
      <c r="E57" s="18" t="s">
        <v>85</v>
      </c>
      <c r="F57" s="18" t="n">
        <v>1</v>
      </c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customFormat="false" ht="12.75" hidden="false" customHeight="false" outlineLevel="0" collapsed="false">
      <c r="A58" s="18" t="s">
        <v>45</v>
      </c>
      <c r="B58" s="18" t="s">
        <v>924</v>
      </c>
      <c r="C58" s="18" t="s">
        <v>67</v>
      </c>
      <c r="D58" s="18" t="s">
        <v>67</v>
      </c>
      <c r="E58" s="18" t="s">
        <v>69</v>
      </c>
      <c r="F58" s="18" t="n">
        <f aca="false">IF(B58&lt;&gt;"",1,0)</f>
        <v>1</v>
      </c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</row>
    <row r="59" customFormat="false" ht="12.75" hidden="false" customHeight="false" outlineLevel="0" collapsed="false">
      <c r="A59" s="18" t="s">
        <v>45</v>
      </c>
      <c r="B59" s="18" t="s">
        <v>925</v>
      </c>
      <c r="C59" s="18" t="n">
        <v>2001</v>
      </c>
      <c r="D59" s="18"/>
      <c r="E59" s="18" t="s">
        <v>85</v>
      </c>
      <c r="F59" s="18" t="n">
        <v>1</v>
      </c>
      <c r="G59" s="27" t="str">
        <f aca="false">HYPERLINK("http://www.maseratitude.com/viewtopic.php?p=84916#p84916","*")</f>
        <v>*</v>
      </c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</row>
    <row r="60" customFormat="false" ht="12.75" hidden="false" customHeight="false" outlineLevel="0" collapsed="false">
      <c r="A60" s="18" t="s">
        <v>926</v>
      </c>
      <c r="B60" s="18" t="s">
        <v>927</v>
      </c>
      <c r="C60" s="18" t="n">
        <v>2001</v>
      </c>
      <c r="D60" s="18" t="s">
        <v>128</v>
      </c>
      <c r="E60" s="18" t="s">
        <v>81</v>
      </c>
      <c r="F60" s="18" t="n">
        <v>1</v>
      </c>
      <c r="G60" s="27" t="str">
        <f aca="false">HYPERLINK("http://www.maseratitude.com/styles/we_universal/imageset/icon_post_target.gif","*")</f>
        <v>*</v>
      </c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</row>
    <row r="61" customFormat="false" ht="12.75" hidden="false" customHeight="false" outlineLevel="0" collapsed="false">
      <c r="A61" s="18" t="s">
        <v>48</v>
      </c>
      <c r="B61" s="18" t="s">
        <v>928</v>
      </c>
      <c r="C61" s="18" t="n">
        <v>2000</v>
      </c>
      <c r="D61" s="18" t="s">
        <v>110</v>
      </c>
      <c r="E61" s="18" t="s">
        <v>85</v>
      </c>
      <c r="F61" s="18" t="n">
        <v>1</v>
      </c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</row>
    <row r="62" customFormat="false" ht="12.75" hidden="false" customHeight="false" outlineLevel="0" collapsed="false">
      <c r="A62" s="18" t="s">
        <v>48</v>
      </c>
      <c r="B62" s="18" t="s">
        <v>929</v>
      </c>
      <c r="C62" s="18" t="n">
        <v>2000</v>
      </c>
      <c r="D62" s="18" t="s">
        <v>920</v>
      </c>
      <c r="E62" s="18" t="s">
        <v>78</v>
      </c>
      <c r="F62" s="18" t="n">
        <f aca="false">IF(B62&lt;&gt;"",1,0)</f>
        <v>1</v>
      </c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</row>
    <row r="63" customFormat="false" ht="12.75" hidden="false" customHeight="false" outlineLevel="0" collapsed="false">
      <c r="A63" s="18" t="s">
        <v>930</v>
      </c>
      <c r="B63" s="18" t="s">
        <v>931</v>
      </c>
      <c r="C63" s="18" t="n">
        <v>2001</v>
      </c>
      <c r="D63" s="18" t="s">
        <v>920</v>
      </c>
      <c r="E63" s="18" t="s">
        <v>85</v>
      </c>
      <c r="F63" s="18" t="n">
        <v>1</v>
      </c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</row>
    <row r="64" customFormat="false" ht="12.75" hidden="false" customHeight="false" outlineLevel="0" collapsed="false">
      <c r="A64" s="18" t="s">
        <v>50</v>
      </c>
      <c r="B64" s="18" t="s">
        <v>932</v>
      </c>
      <c r="C64" s="18" t="s">
        <v>67</v>
      </c>
      <c r="D64" s="18" t="s">
        <v>128</v>
      </c>
      <c r="E64" s="18" t="s">
        <v>81</v>
      </c>
      <c r="F64" s="18" t="n">
        <f aca="false">IF(B64&lt;&gt;"",1,0)</f>
        <v>1</v>
      </c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</row>
    <row r="65" customFormat="false" ht="12.75" hidden="false" customHeight="false" outlineLevel="0" collapsed="false">
      <c r="A65" s="18" t="s">
        <v>48</v>
      </c>
      <c r="B65" s="18" t="s">
        <v>933</v>
      </c>
      <c r="C65" s="18" t="n">
        <v>2002</v>
      </c>
      <c r="D65" s="18"/>
      <c r="E65" s="18" t="s">
        <v>85</v>
      </c>
      <c r="F65" s="18" t="n">
        <v>1</v>
      </c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</row>
    <row r="66" customFormat="false" ht="12.75" hidden="false" customHeight="false" outlineLevel="0" collapsed="false">
      <c r="A66" s="18" t="s">
        <v>879</v>
      </c>
      <c r="B66" s="18" t="s">
        <v>934</v>
      </c>
      <c r="C66" s="18" t="n">
        <v>2001</v>
      </c>
      <c r="D66" s="18"/>
      <c r="E66" s="18" t="s">
        <v>85</v>
      </c>
      <c r="F66" s="18" t="n">
        <v>1</v>
      </c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</row>
    <row r="67" customFormat="false" ht="12.75" hidden="false" customHeight="false" outlineLevel="0" collapsed="false">
      <c r="A67" s="18" t="s">
        <v>50</v>
      </c>
      <c r="B67" s="18" t="s">
        <v>935</v>
      </c>
      <c r="C67" s="18" t="n">
        <v>2001</v>
      </c>
      <c r="D67" s="18" t="s">
        <v>936</v>
      </c>
      <c r="E67" s="18" t="s">
        <v>85</v>
      </c>
      <c r="F67" s="18" t="n">
        <v>1</v>
      </c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</row>
    <row r="68" customFormat="false" ht="12.75" hidden="false" customHeight="false" outlineLevel="0" collapsed="false">
      <c r="A68" s="18" t="s">
        <v>48</v>
      </c>
      <c r="B68" s="18" t="s">
        <v>937</v>
      </c>
      <c r="C68" s="18" t="n">
        <v>2001</v>
      </c>
      <c r="D68" s="18" t="s">
        <v>936</v>
      </c>
      <c r="E68" s="18" t="s">
        <v>85</v>
      </c>
      <c r="F68" s="18" t="n">
        <v>1</v>
      </c>
      <c r="G68" s="27" t="str">
        <f aca="false">HYPERLINK("http://www.maseratitude.com/viewtopic.php?p=84916#p84916","*")</f>
        <v>*</v>
      </c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</row>
    <row r="69" customFormat="false" ht="12.75" hidden="false" customHeight="false" outlineLevel="0" collapsed="false">
      <c r="A69" s="18" t="s">
        <v>938</v>
      </c>
      <c r="B69" s="18" t="s">
        <v>939</v>
      </c>
      <c r="C69" s="18" t="n">
        <v>2003</v>
      </c>
      <c r="D69" s="18" t="s">
        <v>936</v>
      </c>
      <c r="E69" s="18" t="s">
        <v>85</v>
      </c>
      <c r="F69" s="18" t="n">
        <v>1</v>
      </c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</row>
    <row r="70" customFormat="false" ht="12.75" hidden="false" customHeight="false" outlineLevel="0" collapsed="false">
      <c r="A70" s="18" t="s">
        <v>50</v>
      </c>
      <c r="B70" s="18" t="s">
        <v>940</v>
      </c>
      <c r="C70" s="18" t="n">
        <v>2003</v>
      </c>
      <c r="D70" s="18"/>
      <c r="E70" s="18" t="s">
        <v>85</v>
      </c>
      <c r="F70" s="18" t="n">
        <v>1</v>
      </c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</row>
    <row r="71" customFormat="false" ht="12.75" hidden="false" customHeight="false" outlineLevel="0" collapsed="false">
      <c r="A71" s="18" t="s">
        <v>47</v>
      </c>
      <c r="B71" s="18" t="s">
        <v>941</v>
      </c>
      <c r="C71" s="18" t="n">
        <v>1997</v>
      </c>
      <c r="D71" s="18" t="s">
        <v>67</v>
      </c>
      <c r="E71" s="18" t="s">
        <v>97</v>
      </c>
      <c r="F71" s="18" t="n">
        <f aca="false">IF(B71&lt;&gt;"",1,0)</f>
        <v>1</v>
      </c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</row>
    <row r="72" customFormat="false" ht="12.75" hidden="false" customHeight="false" outlineLevel="0" collapsed="false">
      <c r="A72" s="18" t="s">
        <v>49</v>
      </c>
      <c r="B72" s="18" t="s">
        <v>942</v>
      </c>
      <c r="C72" s="18" t="n">
        <v>1997</v>
      </c>
      <c r="D72" s="18" t="s">
        <v>175</v>
      </c>
      <c r="E72" s="18" t="s">
        <v>97</v>
      </c>
      <c r="F72" s="18" t="n">
        <f aca="false">IF(B72&lt;&gt;"",1,0)</f>
        <v>1</v>
      </c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</row>
    <row r="73" customFormat="false" ht="12.75" hidden="false" customHeight="false" outlineLevel="0" collapsed="false">
      <c r="A73" s="18" t="s">
        <v>943</v>
      </c>
      <c r="B73" s="18" t="s">
        <v>944</v>
      </c>
      <c r="C73" s="18" t="n">
        <v>1999</v>
      </c>
      <c r="D73" s="18" t="s">
        <v>945</v>
      </c>
      <c r="E73" s="18" t="s">
        <v>97</v>
      </c>
      <c r="F73" s="18" t="n">
        <v>1</v>
      </c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</row>
    <row r="74" customFormat="false" ht="12.75" hidden="false" customHeight="false" outlineLevel="0" collapsed="false">
      <c r="A74" s="18" t="s">
        <v>50</v>
      </c>
      <c r="B74" s="18" t="s">
        <v>946</v>
      </c>
      <c r="C74" s="18" t="n">
        <v>1998</v>
      </c>
      <c r="D74" s="18" t="s">
        <v>67</v>
      </c>
      <c r="E74" s="18" t="s">
        <v>70</v>
      </c>
      <c r="F74" s="18" t="n">
        <f aca="false">IF(B74&lt;&gt;"",1,0)</f>
        <v>1</v>
      </c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</row>
    <row r="75" customFormat="false" ht="12.75" hidden="false" customHeight="false" outlineLevel="0" collapsed="false">
      <c r="A75" s="18" t="s">
        <v>930</v>
      </c>
      <c r="B75" s="18" t="s">
        <v>947</v>
      </c>
      <c r="C75" s="18" t="n">
        <v>1998</v>
      </c>
      <c r="D75" s="18" t="s">
        <v>945</v>
      </c>
      <c r="E75" s="18" t="s">
        <v>97</v>
      </c>
      <c r="F75" s="18" t="n">
        <v>1</v>
      </c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</row>
    <row r="76" customFormat="false" ht="12.75" hidden="false" customHeight="false" outlineLevel="0" collapsed="false">
      <c r="A76" s="18" t="s">
        <v>49</v>
      </c>
      <c r="B76" s="18" t="s">
        <v>948</v>
      </c>
      <c r="C76" s="18" t="n">
        <v>1998</v>
      </c>
      <c r="D76" s="18" t="s">
        <v>162</v>
      </c>
      <c r="E76" s="18" t="s">
        <v>81</v>
      </c>
      <c r="F76" s="18" t="n">
        <f aca="false">IF(B76&lt;&gt;"",1,0)</f>
        <v>1</v>
      </c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</row>
    <row r="77" customFormat="false" ht="12.75" hidden="false" customHeight="false" outlineLevel="0" collapsed="false">
      <c r="A77" s="18" t="s">
        <v>949</v>
      </c>
      <c r="B77" s="18" t="s">
        <v>950</v>
      </c>
      <c r="C77" s="18" t="n">
        <v>1999</v>
      </c>
      <c r="D77" s="18" t="s">
        <v>951</v>
      </c>
      <c r="E77" s="18" t="s">
        <v>97</v>
      </c>
      <c r="F77" s="18" t="n">
        <v>1</v>
      </c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</row>
    <row r="78" customFormat="false" ht="12.75" hidden="false" customHeight="false" outlineLevel="0" collapsed="false">
      <c r="A78" s="18" t="s">
        <v>45</v>
      </c>
      <c r="B78" s="18" t="s">
        <v>952</v>
      </c>
      <c r="C78" s="18" t="n">
        <v>2000</v>
      </c>
      <c r="D78" s="18" t="s">
        <v>128</v>
      </c>
      <c r="E78" s="18" t="s">
        <v>97</v>
      </c>
      <c r="F78" s="18" t="n">
        <f aca="false">IF(B78&lt;&gt;"",1,0)</f>
        <v>1</v>
      </c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</row>
    <row r="79" customFormat="false" ht="12.75" hidden="false" customHeight="false" outlineLevel="0" collapsed="false">
      <c r="A79" s="18" t="s">
        <v>930</v>
      </c>
      <c r="B79" s="18" t="s">
        <v>953</v>
      </c>
      <c r="C79" s="18" t="n">
        <v>2000</v>
      </c>
      <c r="D79" s="18" t="s">
        <v>175</v>
      </c>
      <c r="E79" s="18" t="s">
        <v>97</v>
      </c>
      <c r="F79" s="18" t="n">
        <v>1</v>
      </c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</row>
    <row r="80" customFormat="false" ht="12.75" hidden="false" customHeight="false" outlineLevel="0" collapsed="false">
      <c r="A80" s="18" t="s">
        <v>50</v>
      </c>
      <c r="B80" s="18" t="s">
        <v>954</v>
      </c>
      <c r="C80" s="18" t="n">
        <v>2000</v>
      </c>
      <c r="D80" s="18" t="s">
        <v>396</v>
      </c>
      <c r="E80" s="18" t="s">
        <v>81</v>
      </c>
      <c r="F80" s="18" t="n">
        <f aca="false">IF(B80&lt;&gt;"",1,0)</f>
        <v>1</v>
      </c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</row>
    <row r="81" customFormat="false" ht="12.75" hidden="false" customHeight="false" outlineLevel="0" collapsed="false">
      <c r="A81" s="18"/>
      <c r="B81" s="18"/>
      <c r="C81" s="18"/>
      <c r="D81" s="18"/>
      <c r="E81" s="18"/>
      <c r="F81" s="18" t="n">
        <f aca="false">IF(B81&lt;&gt;"",1,0)</f>
        <v>0</v>
      </c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</row>
    <row r="82" customFormat="false" ht="12.75" hidden="false" customHeight="false" outlineLevel="0" collapsed="false">
      <c r="A82" s="18"/>
      <c r="B82" s="18"/>
      <c r="C82" s="18"/>
      <c r="D82" s="18"/>
      <c r="E82" s="18"/>
      <c r="F82" s="18" t="n">
        <f aca="false">IF(B82&lt;&gt;"",1,0)</f>
        <v>0</v>
      </c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</row>
    <row r="83" customFormat="false" ht="12.75" hidden="false" customHeight="false" outlineLevel="0" collapsed="false">
      <c r="A83" s="18"/>
      <c r="B83" s="18"/>
      <c r="C83" s="18"/>
      <c r="D83" s="18"/>
      <c r="E83" s="18"/>
      <c r="F83" s="18" t="n">
        <f aca="false">IF(B83&lt;&gt;"",1,0)</f>
        <v>0</v>
      </c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</row>
    <row r="84" customFormat="false" ht="12.75" hidden="false" customHeight="false" outlineLevel="0" collapsed="false">
      <c r="A84" s="18"/>
      <c r="B84" s="18"/>
      <c r="C84" s="18"/>
      <c r="D84" s="18"/>
      <c r="E84" s="18"/>
      <c r="F84" s="18" t="n">
        <f aca="false">IF(B84&lt;&gt;"",1,0)</f>
        <v>0</v>
      </c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</row>
    <row r="85" customFormat="false" ht="12.75" hidden="false" customHeight="false" outlineLevel="0" collapsed="false">
      <c r="A85" s="18"/>
      <c r="B85" s="18"/>
      <c r="C85" s="18"/>
      <c r="D85" s="18"/>
      <c r="E85" s="18"/>
      <c r="F85" s="18" t="n">
        <f aca="false">IF(B85&lt;&gt;"",1,0)</f>
        <v>0</v>
      </c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</row>
    <row r="86" customFormat="false" ht="12.75" hidden="false" customHeight="false" outlineLevel="0" collapsed="false">
      <c r="A86" s="18"/>
      <c r="B86" s="18"/>
      <c r="C86" s="18"/>
      <c r="D86" s="18"/>
      <c r="E86" s="18"/>
      <c r="F86" s="18" t="n">
        <f aca="false">IF(B86&lt;&gt;"",1,0)</f>
        <v>0</v>
      </c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</row>
    <row r="87" customFormat="false" ht="12.75" hidden="false" customHeight="false" outlineLevel="0" collapsed="false">
      <c r="A87" s="18"/>
      <c r="B87" s="18"/>
      <c r="C87" s="18"/>
      <c r="D87" s="18"/>
      <c r="E87" s="18"/>
      <c r="F87" s="18" t="n">
        <f aca="false">IF(B87&lt;&gt;"",1,0)</f>
        <v>0</v>
      </c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</row>
    <row r="88" customFormat="false" ht="12.75" hidden="false" customHeight="false" outlineLevel="0" collapsed="false">
      <c r="A88" s="18"/>
      <c r="B88" s="18"/>
      <c r="C88" s="18"/>
      <c r="D88" s="18"/>
      <c r="E88" s="18"/>
      <c r="F88" s="18" t="n">
        <f aca="false">IF(B88&lt;&gt;"",1,0)</f>
        <v>0</v>
      </c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</row>
    <row r="89" customFormat="false" ht="12.75" hidden="false" customHeight="false" outlineLevel="0" collapsed="false">
      <c r="A89" s="18"/>
      <c r="B89" s="18"/>
      <c r="C89" s="18"/>
      <c r="D89" s="18"/>
      <c r="E89" s="18"/>
      <c r="F89" s="18" t="n">
        <f aca="false">IF(B89&lt;&gt;"",1,0)</f>
        <v>0</v>
      </c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</row>
    <row r="90" customFormat="false" ht="12.75" hidden="false" customHeight="false" outlineLevel="0" collapsed="false">
      <c r="A90" s="18"/>
      <c r="B90" s="18"/>
      <c r="C90" s="18"/>
      <c r="D90" s="18"/>
      <c r="E90" s="18"/>
      <c r="F90" s="18" t="n">
        <f aca="false">IF(B90&lt;&gt;"",1,0)</f>
        <v>0</v>
      </c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</row>
    <row r="91" customFormat="false" ht="12.75" hidden="false" customHeight="false" outlineLevel="0" collapsed="false">
      <c r="A91" s="18"/>
      <c r="B91" s="18"/>
      <c r="C91" s="18"/>
      <c r="D91" s="18"/>
      <c r="E91" s="18"/>
      <c r="F91" s="18" t="n">
        <f aca="false">IF(B91&lt;&gt;"",1,0)</f>
        <v>0</v>
      </c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</row>
    <row r="92" customFormat="false" ht="12.75" hidden="false" customHeight="false" outlineLevel="0" collapsed="false">
      <c r="A92" s="18"/>
      <c r="B92" s="18"/>
      <c r="C92" s="18"/>
      <c r="D92" s="18"/>
      <c r="E92" s="18"/>
      <c r="F92" s="18" t="n">
        <f aca="false">IF(B92&lt;&gt;"",1,0)</f>
        <v>0</v>
      </c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</row>
    <row r="93" customFormat="false" ht="12.75" hidden="false" customHeight="false" outlineLevel="0" collapsed="false">
      <c r="A93" s="18"/>
      <c r="B93" s="18"/>
      <c r="C93" s="18"/>
      <c r="D93" s="18"/>
      <c r="E93" s="18"/>
      <c r="F93" s="18" t="n">
        <f aca="false">IF(B93&lt;&gt;"",1,0)</f>
        <v>0</v>
      </c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</row>
    <row r="94" customFormat="false" ht="12.75" hidden="false" customHeight="false" outlineLevel="0" collapsed="false">
      <c r="A94" s="18"/>
      <c r="B94" s="18"/>
      <c r="C94" s="18"/>
      <c r="D94" s="18"/>
      <c r="E94" s="18"/>
      <c r="F94" s="18" t="n">
        <f aca="false">IF(B94&lt;&gt;"",1,0)</f>
        <v>0</v>
      </c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</row>
    <row r="95" customFormat="false" ht="12.75" hidden="false" customHeight="false" outlineLevel="0" collapsed="false">
      <c r="A95" s="18"/>
      <c r="B95" s="18"/>
      <c r="C95" s="18"/>
      <c r="D95" s="18"/>
      <c r="E95" s="18"/>
      <c r="F95" s="18" t="n">
        <f aca="false">IF(B95&lt;&gt;"",1,0)</f>
        <v>0</v>
      </c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</row>
    <row r="96" customFormat="false" ht="12.75" hidden="false" customHeight="false" outlineLevel="0" collapsed="false">
      <c r="A96" s="18"/>
      <c r="B96" s="18"/>
      <c r="C96" s="18"/>
      <c r="D96" s="18"/>
      <c r="E96" s="18"/>
      <c r="F96" s="18" t="n">
        <f aca="false">IF(B96&lt;&gt;"",1,0)</f>
        <v>0</v>
      </c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</row>
    <row r="97" customFormat="false" ht="12.75" hidden="false" customHeight="false" outlineLevel="0" collapsed="false">
      <c r="A97" s="18"/>
      <c r="B97" s="18"/>
      <c r="C97" s="18"/>
      <c r="D97" s="18"/>
      <c r="E97" s="18"/>
      <c r="F97" s="18" t="n">
        <f aca="false">IF(B97&lt;&gt;"",1,0)</f>
        <v>0</v>
      </c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</row>
    <row r="98" customFormat="false" ht="12.75" hidden="false" customHeight="false" outlineLevel="0" collapsed="false">
      <c r="A98" s="18"/>
      <c r="B98" s="18"/>
      <c r="C98" s="18"/>
      <c r="D98" s="18"/>
      <c r="E98" s="18"/>
      <c r="F98" s="18" t="n">
        <f aca="false">IF(B98&lt;&gt;"",1,0)</f>
        <v>0</v>
      </c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</row>
    <row r="99" customFormat="false" ht="12.75" hidden="false" customHeight="false" outlineLevel="0" collapsed="false">
      <c r="A99" s="18"/>
      <c r="B99" s="18"/>
      <c r="C99" s="18"/>
      <c r="D99" s="18"/>
      <c r="E99" s="18"/>
      <c r="F99" s="18" t="n">
        <f aca="false">IF(B99&lt;&gt;"",1,0)</f>
        <v>0</v>
      </c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</row>
    <row r="100" customFormat="false" ht="12.75" hidden="false" customHeight="false" outlineLevel="0" collapsed="false">
      <c r="A100" s="18"/>
      <c r="B100" s="18"/>
      <c r="C100" s="18"/>
      <c r="D100" s="18"/>
      <c r="E100" s="18"/>
      <c r="F100" s="18" t="n">
        <f aca="false">IF(B100&lt;&gt;"",1,0)</f>
        <v>0</v>
      </c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</row>
    <row r="101" customFormat="false" ht="12.75" hidden="false" customHeight="false" outlineLevel="0" collapsed="false">
      <c r="A101" s="18"/>
      <c r="B101" s="18"/>
      <c r="C101" s="18"/>
      <c r="D101" s="18"/>
      <c r="E101" s="18"/>
      <c r="F101" s="18" t="n">
        <f aca="false">IF(B101&lt;&gt;"",1,0)</f>
        <v>0</v>
      </c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</row>
    <row r="102" customFormat="false" ht="12.75" hidden="false" customHeight="false" outlineLevel="0" collapsed="false">
      <c r="A102" s="18"/>
      <c r="B102" s="18"/>
      <c r="C102" s="18"/>
      <c r="D102" s="18"/>
      <c r="E102" s="18"/>
      <c r="F102" s="18" t="n">
        <f aca="false">IF(B102&lt;&gt;"",1,0)</f>
        <v>0</v>
      </c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</row>
    <row r="103" customFormat="false" ht="12.75" hidden="false" customHeight="false" outlineLevel="0" collapsed="false">
      <c r="A103" s="18"/>
      <c r="B103" s="18"/>
      <c r="C103" s="18"/>
      <c r="D103" s="18"/>
      <c r="E103" s="18"/>
      <c r="F103" s="18" t="n">
        <f aca="false">IF(B103&lt;&gt;"",1,0)</f>
        <v>0</v>
      </c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</row>
    <row r="104" customFormat="false" ht="12.75" hidden="false" customHeight="false" outlineLevel="0" collapsed="false">
      <c r="A104" s="18"/>
      <c r="B104" s="18"/>
      <c r="C104" s="18"/>
      <c r="D104" s="18"/>
      <c r="E104" s="18"/>
      <c r="F104" s="18" t="n">
        <f aca="false">IF(B104&lt;&gt;"",1,0)</f>
        <v>0</v>
      </c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</row>
    <row r="105" customFormat="false" ht="12.75" hidden="false" customHeight="false" outlineLevel="0" collapsed="false">
      <c r="A105" s="18"/>
      <c r="B105" s="18"/>
      <c r="C105" s="18"/>
      <c r="D105" s="18"/>
      <c r="E105" s="18"/>
      <c r="F105" s="18" t="n">
        <f aca="false">IF(B105&lt;&gt;"",1,0)</f>
        <v>0</v>
      </c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</row>
    <row r="106" customFormat="false" ht="12.75" hidden="false" customHeight="false" outlineLevel="0" collapsed="false">
      <c r="A106" s="18"/>
      <c r="B106" s="18"/>
      <c r="C106" s="18"/>
      <c r="D106" s="18"/>
      <c r="E106" s="18"/>
      <c r="F106" s="18" t="n">
        <f aca="false">IF(B106&lt;&gt;"",1,0)</f>
        <v>0</v>
      </c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</row>
    <row r="107" customFormat="false" ht="12.75" hidden="false" customHeight="false" outlineLevel="0" collapsed="false">
      <c r="A107" s="18"/>
      <c r="B107" s="18"/>
      <c r="C107" s="18"/>
      <c r="D107" s="18"/>
      <c r="E107" s="18"/>
      <c r="F107" s="18" t="n">
        <f aca="false">IF(B107&lt;&gt;"",1,0)</f>
        <v>0</v>
      </c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</row>
    <row r="108" customFormat="false" ht="12.75" hidden="false" customHeight="false" outlineLevel="0" collapsed="false">
      <c r="A108" s="18"/>
      <c r="B108" s="18"/>
      <c r="C108" s="18"/>
      <c r="D108" s="18"/>
      <c r="E108" s="18"/>
      <c r="F108" s="18" t="n">
        <f aca="false">IF(B108&lt;&gt;"",1,0)</f>
        <v>0</v>
      </c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</row>
    <row r="109" customFormat="false" ht="12.75" hidden="false" customHeight="false" outlineLevel="0" collapsed="false">
      <c r="A109" s="18"/>
      <c r="B109" s="18"/>
      <c r="C109" s="18"/>
      <c r="D109" s="18"/>
      <c r="E109" s="18"/>
      <c r="F109" s="18" t="n">
        <f aca="false">IF(B109&lt;&gt;"",1,0)</f>
        <v>0</v>
      </c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</row>
    <row r="110" customFormat="false" ht="12.75" hidden="false" customHeight="false" outlineLevel="0" collapsed="false">
      <c r="A110" s="18"/>
      <c r="B110" s="18"/>
      <c r="C110" s="18"/>
      <c r="D110" s="18"/>
      <c r="E110" s="18"/>
      <c r="F110" s="18" t="n">
        <f aca="false">IF(B110&lt;&gt;"",1,0)</f>
        <v>0</v>
      </c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</row>
    <row r="111" customFormat="false" ht="12.75" hidden="false" customHeight="false" outlineLevel="0" collapsed="false">
      <c r="A111" s="18"/>
      <c r="B111" s="18"/>
      <c r="C111" s="18"/>
      <c r="D111" s="18"/>
      <c r="E111" s="18"/>
      <c r="F111" s="18" t="n">
        <f aca="false">IF(B111&lt;&gt;"",1,0)</f>
        <v>0</v>
      </c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</row>
    <row r="112" customFormat="false" ht="12.75" hidden="false" customHeight="false" outlineLevel="0" collapsed="false">
      <c r="A112" s="18"/>
      <c r="B112" s="18"/>
      <c r="C112" s="18"/>
      <c r="D112" s="18"/>
      <c r="E112" s="18"/>
      <c r="F112" s="18" t="n">
        <f aca="false">IF(B112&lt;&gt;"",1,0)</f>
        <v>0</v>
      </c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</row>
    <row r="113" customFormat="false" ht="12.75" hidden="false" customHeight="false" outlineLevel="0" collapsed="false">
      <c r="A113" s="18"/>
      <c r="B113" s="18"/>
      <c r="C113" s="18"/>
      <c r="D113" s="18"/>
      <c r="E113" s="18"/>
      <c r="F113" s="18" t="n">
        <f aca="false">IF(B113&lt;&gt;"",1,0)</f>
        <v>0</v>
      </c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</row>
    <row r="114" customFormat="false" ht="12.75" hidden="false" customHeight="false" outlineLevel="0" collapsed="false">
      <c r="A114" s="18"/>
      <c r="B114" s="18"/>
      <c r="C114" s="18"/>
      <c r="D114" s="18"/>
      <c r="E114" s="18"/>
      <c r="F114" s="18" t="n">
        <f aca="false">IF(B114&lt;&gt;"",1,0)</f>
        <v>0</v>
      </c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</row>
    <row r="115" customFormat="false" ht="12.75" hidden="false" customHeight="false" outlineLevel="0" collapsed="false">
      <c r="A115" s="18"/>
      <c r="B115" s="18"/>
      <c r="C115" s="18"/>
      <c r="D115" s="18"/>
      <c r="E115" s="18"/>
      <c r="F115" s="18" t="n">
        <f aca="false">IF(B115&lt;&gt;"",1,0)</f>
        <v>0</v>
      </c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</row>
    <row r="116" customFormat="false" ht="12.75" hidden="false" customHeight="false" outlineLevel="0" collapsed="false">
      <c r="A116" s="18"/>
      <c r="B116" s="18"/>
      <c r="C116" s="18"/>
      <c r="D116" s="18"/>
      <c r="E116" s="18"/>
      <c r="F116" s="18" t="n">
        <f aca="false">IF(B116&lt;&gt;"",1,0)</f>
        <v>0</v>
      </c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</row>
    <row r="117" customFormat="false" ht="12.75" hidden="false" customHeight="false" outlineLevel="0" collapsed="false">
      <c r="A117" s="18"/>
      <c r="B117" s="18"/>
      <c r="C117" s="18"/>
      <c r="D117" s="18"/>
      <c r="E117" s="18"/>
      <c r="F117" s="18" t="n">
        <f aca="false">IF(B117&lt;&gt;"",1,0)</f>
        <v>0</v>
      </c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</row>
    <row r="118" customFormat="false" ht="12.75" hidden="false" customHeight="false" outlineLevel="0" collapsed="false">
      <c r="A118" s="18"/>
      <c r="B118" s="18"/>
      <c r="C118" s="18"/>
      <c r="D118" s="18"/>
      <c r="E118" s="18"/>
      <c r="F118" s="18" t="n">
        <f aca="false">IF(B118&lt;&gt;"",1,0)</f>
        <v>0</v>
      </c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</row>
    <row r="119" customFormat="false" ht="12.75" hidden="false" customHeight="false" outlineLevel="0" collapsed="false">
      <c r="A119" s="18"/>
      <c r="B119" s="18"/>
      <c r="C119" s="18"/>
      <c r="D119" s="18"/>
      <c r="E119" s="18"/>
      <c r="F119" s="18" t="n">
        <f aca="false">IF(B119&lt;&gt;"",1,0)</f>
        <v>0</v>
      </c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</row>
    <row r="120" customFormat="false" ht="12.75" hidden="false" customHeight="false" outlineLevel="0" collapsed="false">
      <c r="A120" s="18"/>
      <c r="B120" s="18"/>
      <c r="C120" s="18"/>
      <c r="D120" s="18"/>
      <c r="E120" s="18"/>
      <c r="F120" s="18" t="n">
        <f aca="false">IF(B120&lt;&gt;"",1,0)</f>
        <v>0</v>
      </c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</row>
    <row r="121" customFormat="false" ht="12.75" hidden="false" customHeight="false" outlineLevel="0" collapsed="false">
      <c r="A121" s="18"/>
      <c r="B121" s="18"/>
      <c r="C121" s="18"/>
      <c r="D121" s="18"/>
      <c r="E121" s="18"/>
      <c r="F121" s="18" t="n">
        <f aca="false">IF(B121&lt;&gt;"",1,0)</f>
        <v>0</v>
      </c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</row>
    <row r="122" customFormat="false" ht="12.75" hidden="false" customHeight="false" outlineLevel="0" collapsed="false">
      <c r="A122" s="18"/>
      <c r="B122" s="18"/>
      <c r="C122" s="18"/>
      <c r="D122" s="18"/>
      <c r="E122" s="18"/>
      <c r="F122" s="18" t="n">
        <f aca="false">IF(B122&lt;&gt;"",1,0)</f>
        <v>0</v>
      </c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</row>
    <row r="123" customFormat="false" ht="12.75" hidden="false" customHeight="false" outlineLevel="0" collapsed="false">
      <c r="A123" s="18"/>
      <c r="B123" s="18"/>
      <c r="C123" s="18"/>
      <c r="D123" s="18"/>
      <c r="E123" s="18"/>
      <c r="F123" s="18" t="n">
        <f aca="false">IF(B123&lt;&gt;"",1,0)</f>
        <v>0</v>
      </c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</row>
    <row r="124" customFormat="false" ht="12.75" hidden="false" customHeight="false" outlineLevel="0" collapsed="false">
      <c r="A124" s="18"/>
      <c r="B124" s="18"/>
      <c r="C124" s="18"/>
      <c r="D124" s="18"/>
      <c r="E124" s="18"/>
      <c r="F124" s="18" t="n">
        <f aca="false">IF(B124&lt;&gt;"",1,0)</f>
        <v>0</v>
      </c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</row>
    <row r="125" customFormat="false" ht="12.75" hidden="false" customHeight="false" outlineLevel="0" collapsed="false">
      <c r="A125" s="18"/>
      <c r="B125" s="18"/>
      <c r="C125" s="18"/>
      <c r="D125" s="18"/>
      <c r="E125" s="18"/>
      <c r="F125" s="18" t="n">
        <f aca="false">IF(B125&lt;&gt;"",1,0)</f>
        <v>0</v>
      </c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</row>
    <row r="126" customFormat="false" ht="12.75" hidden="false" customHeight="false" outlineLevel="0" collapsed="false">
      <c r="A126" s="18"/>
      <c r="B126" s="18"/>
      <c r="C126" s="18"/>
      <c r="D126" s="18"/>
      <c r="E126" s="18"/>
      <c r="F126" s="18" t="n">
        <f aca="false">IF(B126&lt;&gt;"",1,0)</f>
        <v>0</v>
      </c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</row>
    <row r="127" customFormat="false" ht="12.75" hidden="false" customHeight="false" outlineLevel="0" collapsed="false">
      <c r="A127" s="18"/>
      <c r="B127" s="18"/>
      <c r="C127" s="18"/>
      <c r="D127" s="18"/>
      <c r="E127" s="18"/>
      <c r="F127" s="18" t="n">
        <f aca="false">IF(B127&lt;&gt;"",1,0)</f>
        <v>0</v>
      </c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</row>
    <row r="128" customFormat="false" ht="12.75" hidden="false" customHeight="false" outlineLevel="0" collapsed="false">
      <c r="A128" s="18"/>
      <c r="B128" s="18"/>
      <c r="C128" s="18"/>
      <c r="D128" s="18"/>
      <c r="E128" s="18"/>
      <c r="F128" s="18" t="n">
        <f aca="false">IF(B128&lt;&gt;"",1,0)</f>
        <v>0</v>
      </c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</row>
  </sheetData>
  <autoFilter ref="A5:E80"/>
  <mergeCells count="3">
    <mergeCell ref="A1:E1"/>
    <mergeCell ref="A2:E2"/>
    <mergeCell ref="C4:E4"/>
  </mergeCells>
  <hyperlinks>
    <hyperlink ref="A2" r:id="rId1" display="http://www.maserati-alfieri.co.uk/alfieri291.htm"/>
  </hyperlink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T143"/>
  <sheetViews>
    <sheetView showFormulas="false" showGridLines="true" showRowColHeaders="true" showZeros="true" rightToLeft="false" tabSelected="false" showOutlineSymbols="true" defaultGridColor="true" view="normal" topLeftCell="B1" colorId="64" zoomScale="100" zoomScaleNormal="100" zoomScalePageLayoutView="100" workbookViewId="0">
      <pane xSplit="0" ySplit="9" topLeftCell="A79" activePane="bottomLeft" state="frozen"/>
      <selection pane="topLeft" activeCell="B1" activeCellId="0" sqref="B1"/>
      <selection pane="bottomLeft" activeCell="C79" activeCellId="0" sqref="C79"/>
    </sheetView>
  </sheetViews>
  <sheetFormatPr defaultColWidth="12.66015625" defaultRowHeight="12.75" zeroHeight="false" outlineLevelRow="0" outlineLevelCol="0"/>
  <cols>
    <col collapsed="false" customWidth="true" hidden="false" outlineLevel="0" max="1" min="1" style="0" width="15.13"/>
    <col collapsed="false" customWidth="true" hidden="false" outlineLevel="0" max="2" min="2" style="0" width="25.25"/>
    <col collapsed="false" customWidth="true" hidden="false" outlineLevel="0" max="3" min="3" style="0" width="15.13"/>
    <col collapsed="false" customWidth="true" hidden="false" outlineLevel="0" max="4" min="4" style="0" width="17"/>
    <col collapsed="false" customWidth="true" hidden="false" outlineLevel="0" max="20" min="5" style="0" width="15.13"/>
  </cols>
  <sheetData>
    <row r="1" customFormat="false" ht="12.75" hidden="false" customHeight="true" outlineLevel="0" collapsed="false">
      <c r="A1" s="48" t="s">
        <v>955</v>
      </c>
      <c r="B1" s="48"/>
      <c r="C1" s="48"/>
      <c r="D1" s="48"/>
      <c r="E1" s="48"/>
    </row>
    <row r="2" customFormat="false" ht="23.25" hidden="false" customHeight="true" outlineLevel="0" collapsed="false">
      <c r="A2" s="50" t="s">
        <v>956</v>
      </c>
      <c r="B2" s="50"/>
      <c r="C2" s="50"/>
      <c r="D2" s="50"/>
      <c r="E2" s="50"/>
    </row>
    <row r="3" customFormat="false" ht="12.75" hidden="false" customHeight="true" outlineLevel="0" collapsed="false">
      <c r="A3" s="48" t="s">
        <v>957</v>
      </c>
      <c r="B3" s="48"/>
      <c r="C3" s="48"/>
      <c r="D3" s="48"/>
      <c r="E3" s="48"/>
    </row>
    <row r="4" customFormat="false" ht="12.75" hidden="false" customHeight="true" outlineLevel="0" collapsed="false">
      <c r="A4" s="51" t="s">
        <v>956</v>
      </c>
      <c r="B4" s="51"/>
      <c r="C4" s="51"/>
      <c r="D4" s="51"/>
      <c r="E4" s="51"/>
    </row>
    <row r="5" customFormat="false" ht="12.75" hidden="false" customHeight="true" outlineLevel="0" collapsed="false">
      <c r="A5" s="48" t="s">
        <v>958</v>
      </c>
      <c r="B5" s="48"/>
      <c r="C5" s="48"/>
      <c r="D5" s="48"/>
      <c r="E5" s="48"/>
    </row>
    <row r="6" customFormat="false" ht="12.75" hidden="false" customHeight="true" outlineLevel="0" collapsed="false">
      <c r="A6" s="50" t="s">
        <v>959</v>
      </c>
      <c r="B6" s="50"/>
      <c r="C6" s="50"/>
      <c r="D6" s="50"/>
      <c r="E6" s="50"/>
    </row>
    <row r="7" customFormat="false" ht="12.75" hidden="false" customHeight="false" outlineLevel="0" collapsed="false">
      <c r="A7" s="52"/>
      <c r="B7" s="53"/>
      <c r="C7" s="53"/>
      <c r="D7" s="53"/>
      <c r="E7" s="53"/>
    </row>
    <row r="8" customFormat="false" ht="12.75" hidden="false" customHeight="true" outlineLevel="0" collapsed="false">
      <c r="A8" s="54"/>
      <c r="B8" s="36" t="n">
        <f aca="false">SUM(F10:F346)</f>
        <v>118</v>
      </c>
      <c r="C8" s="46" t="s">
        <v>2</v>
      </c>
      <c r="D8" s="46"/>
      <c r="E8" s="46"/>
      <c r="F8" s="7"/>
    </row>
    <row r="9" customFormat="false" ht="12.75" hidden="false" customHeight="false" outlineLevel="0" collapsed="false">
      <c r="A9" s="23" t="s">
        <v>104</v>
      </c>
      <c r="B9" s="24" t="s">
        <v>105</v>
      </c>
      <c r="C9" s="24" t="s">
        <v>100</v>
      </c>
      <c r="D9" s="24" t="s">
        <v>106</v>
      </c>
      <c r="E9" s="24" t="s">
        <v>107</v>
      </c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</row>
    <row r="10" customFormat="false" ht="12.75" hidden="false" customHeight="false" outlineLevel="0" collapsed="false">
      <c r="A10" s="18" t="s">
        <v>43</v>
      </c>
      <c r="B10" s="18" t="s">
        <v>960</v>
      </c>
      <c r="C10" s="18" t="n">
        <v>1993</v>
      </c>
      <c r="D10" s="18" t="s">
        <v>67</v>
      </c>
      <c r="E10" s="18" t="s">
        <v>77</v>
      </c>
      <c r="F10" s="18" t="n">
        <f aca="false">IF(B10&lt;&gt;"",1,0)</f>
        <v>1</v>
      </c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</row>
    <row r="11" customFormat="false" ht="12.75" hidden="false" customHeight="false" outlineLevel="0" collapsed="false">
      <c r="A11" s="18" t="s">
        <v>34</v>
      </c>
      <c r="B11" s="44" t="s">
        <v>961</v>
      </c>
      <c r="C11" s="18" t="n">
        <v>1994</v>
      </c>
      <c r="D11" s="18" t="s">
        <v>396</v>
      </c>
      <c r="E11" s="18" t="s">
        <v>84</v>
      </c>
      <c r="F11" s="18" t="n">
        <f aca="false">IF(B11&lt;&gt;"",1,0)</f>
        <v>1</v>
      </c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customFormat="false" ht="12.75" hidden="false" customHeight="false" outlineLevel="0" collapsed="false">
      <c r="A12" s="18" t="s">
        <v>35</v>
      </c>
      <c r="B12" s="18" t="s">
        <v>962</v>
      </c>
      <c r="C12" s="18" t="n">
        <v>1995</v>
      </c>
      <c r="D12" s="18" t="s">
        <v>128</v>
      </c>
      <c r="E12" s="18" t="s">
        <v>85</v>
      </c>
      <c r="F12" s="18" t="n">
        <v>1</v>
      </c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</row>
    <row r="13" customFormat="false" ht="12.75" hidden="false" customHeight="false" outlineLevel="0" collapsed="false">
      <c r="A13" s="18" t="s">
        <v>963</v>
      </c>
      <c r="B13" s="18" t="s">
        <v>964</v>
      </c>
      <c r="C13" s="18" t="n">
        <v>1994</v>
      </c>
      <c r="D13" s="18"/>
      <c r="E13" s="18" t="s">
        <v>78</v>
      </c>
      <c r="F13" s="18" t="n">
        <v>1</v>
      </c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</row>
    <row r="14" customFormat="false" ht="12.75" hidden="false" customHeight="false" outlineLevel="0" collapsed="false">
      <c r="A14" s="18" t="s">
        <v>35</v>
      </c>
      <c r="B14" s="18" t="s">
        <v>965</v>
      </c>
      <c r="C14" s="18" t="n">
        <v>1995</v>
      </c>
      <c r="D14" s="18" t="s">
        <v>67</v>
      </c>
      <c r="E14" s="18" t="s">
        <v>81</v>
      </c>
      <c r="F14" s="18" t="n">
        <f aca="false">IF(B14&lt;&gt;"",1,0)</f>
        <v>1</v>
      </c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</row>
    <row r="15" customFormat="false" ht="12.75" hidden="false" customHeight="false" outlineLevel="0" collapsed="false">
      <c r="A15" s="18" t="s">
        <v>34</v>
      </c>
      <c r="B15" s="18" t="s">
        <v>966</v>
      </c>
      <c r="C15" s="18" t="n">
        <v>1994</v>
      </c>
      <c r="D15" s="18" t="s">
        <v>128</v>
      </c>
      <c r="E15" s="18" t="s">
        <v>81</v>
      </c>
      <c r="F15" s="18" t="n">
        <f aca="false">IF(B15&lt;&gt;"",1,0)</f>
        <v>1</v>
      </c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</row>
    <row r="16" customFormat="false" ht="12.75" hidden="false" customHeight="false" outlineLevel="0" collapsed="false">
      <c r="A16" s="18"/>
      <c r="B16" s="18" t="s">
        <v>967</v>
      </c>
      <c r="C16" s="18"/>
      <c r="D16" s="18"/>
      <c r="E16" s="18" t="s">
        <v>96</v>
      </c>
      <c r="F16" s="18" t="n">
        <v>1</v>
      </c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</row>
    <row r="17" customFormat="false" ht="12.75" hidden="false" customHeight="false" outlineLevel="0" collapsed="false">
      <c r="A17" s="18" t="s">
        <v>38</v>
      </c>
      <c r="B17" s="18" t="s">
        <v>968</v>
      </c>
      <c r="C17" s="18" t="n">
        <v>1997</v>
      </c>
      <c r="D17" s="18" t="s">
        <v>969</v>
      </c>
      <c r="E17" s="18" t="s">
        <v>84</v>
      </c>
      <c r="F17" s="18" t="n">
        <f aca="false">IF(B17&lt;&gt;"",1,0)</f>
        <v>1</v>
      </c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</row>
    <row r="18" customFormat="false" ht="12.75" hidden="false" customHeight="false" outlineLevel="0" collapsed="false">
      <c r="A18" s="18" t="s">
        <v>40</v>
      </c>
      <c r="B18" s="18" t="s">
        <v>970</v>
      </c>
      <c r="C18" s="18" t="n">
        <v>1996</v>
      </c>
      <c r="D18" s="18" t="s">
        <v>67</v>
      </c>
      <c r="E18" s="18" t="s">
        <v>84</v>
      </c>
      <c r="F18" s="18" t="n">
        <f aca="false">IF(B18&lt;&gt;"",1,0)</f>
        <v>1</v>
      </c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</row>
    <row r="19" customFormat="false" ht="12.75" hidden="false" customHeight="false" outlineLevel="0" collapsed="false">
      <c r="A19" s="18" t="s">
        <v>40</v>
      </c>
      <c r="B19" s="18" t="s">
        <v>971</v>
      </c>
      <c r="C19" s="26" t="n">
        <v>1996</v>
      </c>
      <c r="D19" s="18" t="s">
        <v>67</v>
      </c>
      <c r="E19" s="18" t="s">
        <v>96</v>
      </c>
      <c r="F19" s="18" t="n">
        <f aca="false">IF(B19&lt;&gt;"",1,0)</f>
        <v>1</v>
      </c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</row>
    <row r="20" customFormat="false" ht="12.75" hidden="false" customHeight="false" outlineLevel="0" collapsed="false">
      <c r="A20" s="18" t="s">
        <v>35</v>
      </c>
      <c r="B20" s="18" t="s">
        <v>972</v>
      </c>
      <c r="C20" s="18" t="n">
        <v>1995</v>
      </c>
      <c r="D20" s="18" t="s">
        <v>128</v>
      </c>
      <c r="E20" s="18" t="s">
        <v>973</v>
      </c>
      <c r="F20" s="18" t="n">
        <v>1</v>
      </c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</row>
    <row r="21" customFormat="false" ht="12.75" hidden="false" customHeight="false" outlineLevel="0" collapsed="false">
      <c r="A21" s="18" t="s">
        <v>34</v>
      </c>
      <c r="B21" s="18" t="s">
        <v>974</v>
      </c>
      <c r="C21" s="18" t="n">
        <v>1996</v>
      </c>
      <c r="D21" s="18" t="s">
        <v>128</v>
      </c>
      <c r="E21" s="18" t="s">
        <v>78</v>
      </c>
      <c r="F21" s="18" t="n">
        <f aca="false">IF(B21&lt;&gt;"",1,0)</f>
        <v>1</v>
      </c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</row>
    <row r="22" customFormat="false" ht="12.75" hidden="false" customHeight="false" outlineLevel="0" collapsed="false">
      <c r="A22" s="18" t="s">
        <v>38</v>
      </c>
      <c r="B22" s="18" t="s">
        <v>975</v>
      </c>
      <c r="C22" s="18" t="n">
        <v>1996</v>
      </c>
      <c r="D22" s="18" t="s">
        <v>128</v>
      </c>
      <c r="E22" s="18" t="s">
        <v>78</v>
      </c>
      <c r="F22" s="18" t="n">
        <f aca="false">IF(B22&lt;&gt;"",1,0)</f>
        <v>1</v>
      </c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</row>
    <row r="23" customFormat="false" ht="12.75" hidden="false" customHeight="false" outlineLevel="0" collapsed="false">
      <c r="A23" s="18" t="s">
        <v>976</v>
      </c>
      <c r="B23" s="18" t="s">
        <v>977</v>
      </c>
      <c r="C23" s="18" t="n">
        <v>1996</v>
      </c>
      <c r="D23" s="18"/>
      <c r="E23" s="18" t="s">
        <v>85</v>
      </c>
      <c r="F23" s="18" t="n">
        <v>1</v>
      </c>
      <c r="G23" s="27" t="str">
        <f aca="false">HYPERLINK("http://www.maseratitude.com/viewtopic.php?p=84916#p84916","*")</f>
        <v>*</v>
      </c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</row>
    <row r="24" customFormat="false" ht="12.75" hidden="false" customHeight="false" outlineLevel="0" collapsed="false">
      <c r="A24" s="18" t="s">
        <v>34</v>
      </c>
      <c r="B24" s="18" t="s">
        <v>978</v>
      </c>
      <c r="C24" s="18" t="n">
        <v>1995</v>
      </c>
      <c r="D24" s="18" t="s">
        <v>128</v>
      </c>
      <c r="E24" s="18" t="s">
        <v>84</v>
      </c>
      <c r="F24" s="18" t="n">
        <f aca="false">IF(B24&lt;&gt;"",1,0)</f>
        <v>1</v>
      </c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</row>
    <row r="25" customFormat="false" ht="12.75" hidden="false" customHeight="false" outlineLevel="0" collapsed="false">
      <c r="A25" s="18" t="s">
        <v>40</v>
      </c>
      <c r="B25" s="18" t="s">
        <v>979</v>
      </c>
      <c r="C25" s="18" t="n">
        <v>1995</v>
      </c>
      <c r="D25" s="18" t="s">
        <v>67</v>
      </c>
      <c r="E25" s="18" t="s">
        <v>84</v>
      </c>
      <c r="F25" s="18" t="n">
        <f aca="false">IF(B25&lt;&gt;"",1,0)</f>
        <v>1</v>
      </c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</row>
    <row r="26" customFormat="false" ht="12.75" hidden="false" customHeight="false" outlineLevel="0" collapsed="false">
      <c r="A26" s="18" t="s">
        <v>34</v>
      </c>
      <c r="B26" s="18" t="s">
        <v>980</v>
      </c>
      <c r="C26" s="26" t="n">
        <v>1996</v>
      </c>
      <c r="D26" s="18" t="s">
        <v>67</v>
      </c>
      <c r="E26" s="18" t="s">
        <v>84</v>
      </c>
      <c r="F26" s="18" t="n">
        <f aca="false">IF(B26&lt;&gt;"",1,0)</f>
        <v>1</v>
      </c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</row>
    <row r="27" customFormat="false" ht="12.75" hidden="false" customHeight="false" outlineLevel="0" collapsed="false">
      <c r="A27" s="18" t="s">
        <v>36</v>
      </c>
      <c r="B27" s="18" t="s">
        <v>981</v>
      </c>
      <c r="C27" s="26" t="n">
        <v>1995</v>
      </c>
      <c r="D27" s="18" t="s">
        <v>982</v>
      </c>
      <c r="E27" s="18" t="s">
        <v>983</v>
      </c>
      <c r="F27" s="18" t="n">
        <v>1</v>
      </c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</row>
    <row r="28" customFormat="false" ht="12.75" hidden="false" customHeight="false" outlineLevel="0" collapsed="false">
      <c r="A28" s="18" t="s">
        <v>36</v>
      </c>
      <c r="B28" s="18" t="s">
        <v>984</v>
      </c>
      <c r="C28" s="26"/>
      <c r="D28" s="18"/>
      <c r="E28" s="18"/>
      <c r="F28" s="18" t="n">
        <v>1</v>
      </c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</row>
    <row r="29" customFormat="false" ht="12.75" hidden="false" customHeight="false" outlineLevel="0" collapsed="false">
      <c r="A29" s="18" t="s">
        <v>41</v>
      </c>
      <c r="B29" s="18" t="s">
        <v>985</v>
      </c>
      <c r="C29" s="26" t="n">
        <v>1995</v>
      </c>
      <c r="D29" s="18" t="s">
        <v>986</v>
      </c>
      <c r="E29" s="18" t="s">
        <v>97</v>
      </c>
      <c r="F29" s="18" t="n">
        <f aca="false">IF(B29&lt;&gt;"",1,0)</f>
        <v>1</v>
      </c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</row>
    <row r="30" customFormat="false" ht="12.75" hidden="false" customHeight="false" outlineLevel="0" collapsed="false">
      <c r="A30" s="18" t="s">
        <v>36</v>
      </c>
      <c r="B30" s="18" t="s">
        <v>987</v>
      </c>
      <c r="C30" s="18"/>
      <c r="D30" s="18"/>
      <c r="E30" s="18"/>
      <c r="F30" s="18" t="n">
        <v>1</v>
      </c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</row>
    <row r="31" customFormat="false" ht="12.75" hidden="false" customHeight="false" outlineLevel="0" collapsed="false">
      <c r="A31" s="18" t="s">
        <v>38</v>
      </c>
      <c r="B31" s="18" t="s">
        <v>988</v>
      </c>
      <c r="C31" s="18" t="n">
        <v>1995</v>
      </c>
      <c r="D31" s="18"/>
      <c r="E31" s="18" t="s">
        <v>88</v>
      </c>
      <c r="F31" s="18" t="n">
        <v>1</v>
      </c>
      <c r="G31" s="27" t="str">
        <f aca="false">HYPERLINK("https://regnr.info/RZ21695","*")</f>
        <v>*</v>
      </c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</row>
    <row r="32" customFormat="false" ht="12.75" hidden="false" customHeight="false" outlineLevel="0" collapsed="false">
      <c r="A32" s="18" t="s">
        <v>38</v>
      </c>
      <c r="B32" s="18" t="s">
        <v>989</v>
      </c>
      <c r="C32" s="18" t="n">
        <v>1996</v>
      </c>
      <c r="D32" s="18" t="s">
        <v>116</v>
      </c>
      <c r="E32" s="18" t="s">
        <v>81</v>
      </c>
      <c r="F32" s="18" t="n">
        <f aca="false">IF(B32&lt;&gt;"",1,0)</f>
        <v>1</v>
      </c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</row>
    <row r="33" customFormat="false" ht="12.75" hidden="false" customHeight="false" outlineLevel="0" collapsed="false">
      <c r="A33" s="18" t="s">
        <v>990</v>
      </c>
      <c r="B33" s="18" t="s">
        <v>991</v>
      </c>
      <c r="C33" s="18"/>
      <c r="D33" s="18"/>
      <c r="E33" s="18"/>
      <c r="F33" s="18" t="n">
        <v>1</v>
      </c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</row>
    <row r="34" customFormat="false" ht="12.75" hidden="false" customHeight="false" outlineLevel="0" collapsed="false">
      <c r="A34" s="18" t="s">
        <v>39</v>
      </c>
      <c r="B34" s="18" t="s">
        <v>992</v>
      </c>
      <c r="C34" s="18" t="n">
        <v>1995</v>
      </c>
      <c r="D34" s="18" t="s">
        <v>116</v>
      </c>
      <c r="E34" s="18" t="s">
        <v>77</v>
      </c>
      <c r="F34" s="18" t="n">
        <f aca="false">IF(B34&lt;&gt;"",1,0)</f>
        <v>1</v>
      </c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</row>
    <row r="35" customFormat="false" ht="12.75" hidden="false" customHeight="false" outlineLevel="0" collapsed="false">
      <c r="A35" s="18" t="s">
        <v>40</v>
      </c>
      <c r="B35" s="18" t="s">
        <v>993</v>
      </c>
      <c r="C35" s="18" t="n">
        <v>1995</v>
      </c>
      <c r="D35" s="18" t="s">
        <v>67</v>
      </c>
      <c r="E35" s="18" t="s">
        <v>84</v>
      </c>
      <c r="F35" s="18" t="n">
        <f aca="false">IF(B35&lt;&gt;"",1,0)</f>
        <v>1</v>
      </c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</row>
    <row r="36" customFormat="false" ht="12.75" hidden="false" customHeight="false" outlineLevel="0" collapsed="false">
      <c r="A36" s="18" t="s">
        <v>39</v>
      </c>
      <c r="B36" s="18" t="s">
        <v>994</v>
      </c>
      <c r="C36" s="18" t="n">
        <v>1996</v>
      </c>
      <c r="D36" s="18" t="s">
        <v>116</v>
      </c>
      <c r="E36" s="18" t="s">
        <v>94</v>
      </c>
      <c r="F36" s="18" t="n">
        <f aca="false">IF(B36&lt;&gt;"",1,0)</f>
        <v>1</v>
      </c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</row>
    <row r="37" customFormat="false" ht="12.75" hidden="false" customHeight="false" outlineLevel="0" collapsed="false">
      <c r="A37" s="18" t="s">
        <v>39</v>
      </c>
      <c r="B37" s="18" t="s">
        <v>995</v>
      </c>
      <c r="C37" s="18" t="n">
        <v>1995</v>
      </c>
      <c r="D37" s="18" t="s">
        <v>147</v>
      </c>
      <c r="E37" s="18" t="s">
        <v>72</v>
      </c>
      <c r="F37" s="18" t="n">
        <f aca="false">IF(B37&lt;&gt;"",1,0)</f>
        <v>1</v>
      </c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</row>
    <row r="38" customFormat="false" ht="12.75" hidden="false" customHeight="false" outlineLevel="0" collapsed="false">
      <c r="A38" s="18" t="s">
        <v>38</v>
      </c>
      <c r="B38" s="18" t="s">
        <v>996</v>
      </c>
      <c r="C38" s="18" t="s">
        <v>67</v>
      </c>
      <c r="D38" s="18" t="s">
        <v>160</v>
      </c>
      <c r="E38" s="18" t="s">
        <v>78</v>
      </c>
      <c r="F38" s="18" t="n">
        <f aca="false">IF(B38&lt;&gt;"",1,0)</f>
        <v>1</v>
      </c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</row>
    <row r="39" customFormat="false" ht="12.75" hidden="false" customHeight="false" outlineLevel="0" collapsed="false">
      <c r="A39" s="18" t="s">
        <v>997</v>
      </c>
      <c r="B39" s="18" t="s">
        <v>998</v>
      </c>
      <c r="C39" s="18" t="n">
        <v>1996</v>
      </c>
      <c r="D39" s="18" t="s">
        <v>520</v>
      </c>
      <c r="E39" s="18" t="s">
        <v>69</v>
      </c>
      <c r="F39" s="18" t="n">
        <v>1</v>
      </c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</row>
    <row r="40" customFormat="false" ht="12.75" hidden="false" customHeight="false" outlineLevel="0" collapsed="false">
      <c r="A40" s="18" t="s">
        <v>997</v>
      </c>
      <c r="B40" s="18" t="s">
        <v>999</v>
      </c>
      <c r="C40" s="18"/>
      <c r="D40" s="18"/>
      <c r="E40" s="18"/>
      <c r="F40" s="18" t="n">
        <v>1</v>
      </c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</row>
    <row r="41" customFormat="false" ht="12.75" hidden="false" customHeight="false" outlineLevel="0" collapsed="false">
      <c r="A41" s="18" t="s">
        <v>36</v>
      </c>
      <c r="B41" s="18" t="s">
        <v>1000</v>
      </c>
      <c r="C41" s="18" t="s">
        <v>67</v>
      </c>
      <c r="D41" s="18" t="s">
        <v>67</v>
      </c>
      <c r="E41" s="18" t="s">
        <v>79</v>
      </c>
      <c r="F41" s="18" t="n">
        <f aca="false">IF(B41&lt;&gt;"",1,0)</f>
        <v>1</v>
      </c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</row>
    <row r="42" customFormat="false" ht="12.75" hidden="false" customHeight="false" outlineLevel="0" collapsed="false">
      <c r="A42" s="18" t="s">
        <v>34</v>
      </c>
      <c r="B42" s="18" t="s">
        <v>1001</v>
      </c>
      <c r="C42" s="18" t="n">
        <v>1996</v>
      </c>
      <c r="D42" s="18" t="s">
        <v>162</v>
      </c>
      <c r="E42" s="18" t="s">
        <v>77</v>
      </c>
      <c r="F42" s="18" t="n">
        <f aca="false">IF(B42&lt;&gt;"",1,0)</f>
        <v>1</v>
      </c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</row>
    <row r="43" customFormat="false" ht="12.75" hidden="false" customHeight="false" outlineLevel="0" collapsed="false">
      <c r="A43" s="18" t="s">
        <v>1002</v>
      </c>
      <c r="B43" s="18" t="s">
        <v>1003</v>
      </c>
      <c r="C43" s="18" t="n">
        <v>1996</v>
      </c>
      <c r="D43" s="18" t="s">
        <v>1004</v>
      </c>
      <c r="E43" s="18" t="s">
        <v>84</v>
      </c>
      <c r="F43" s="18" t="n">
        <v>1</v>
      </c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</row>
    <row r="44" customFormat="false" ht="12.75" hidden="false" customHeight="false" outlineLevel="0" collapsed="false">
      <c r="A44" s="18" t="s">
        <v>36</v>
      </c>
      <c r="B44" s="18" t="s">
        <v>1005</v>
      </c>
      <c r="C44" s="18" t="n">
        <v>1996</v>
      </c>
      <c r="D44" s="18" t="s">
        <v>1004</v>
      </c>
      <c r="E44" s="18" t="s">
        <v>69</v>
      </c>
      <c r="F44" s="18" t="n">
        <v>1</v>
      </c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</row>
    <row r="45" customFormat="false" ht="12.75" hidden="false" customHeight="false" outlineLevel="0" collapsed="false">
      <c r="A45" s="18" t="s">
        <v>38</v>
      </c>
      <c r="B45" s="18" t="s">
        <v>1006</v>
      </c>
      <c r="C45" s="18" t="n">
        <v>1996</v>
      </c>
      <c r="D45" s="18" t="s">
        <v>112</v>
      </c>
      <c r="E45" s="18" t="s">
        <v>78</v>
      </c>
      <c r="F45" s="18" t="n">
        <f aca="false">IF(B45&lt;&gt;"",1,0)</f>
        <v>1</v>
      </c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</row>
    <row r="46" customFormat="false" ht="12.75" hidden="false" customHeight="false" outlineLevel="0" collapsed="false">
      <c r="A46" s="18" t="s">
        <v>39</v>
      </c>
      <c r="B46" s="18" t="s">
        <v>1007</v>
      </c>
      <c r="C46" s="18" t="n">
        <v>1997</v>
      </c>
      <c r="D46" s="18" t="s">
        <v>219</v>
      </c>
      <c r="E46" s="18" t="s">
        <v>85</v>
      </c>
      <c r="F46" s="18" t="n">
        <v>1</v>
      </c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</row>
    <row r="47" customFormat="false" ht="12.75" hidden="false" customHeight="false" outlineLevel="0" collapsed="false">
      <c r="A47" s="18" t="s">
        <v>36</v>
      </c>
      <c r="B47" s="18" t="s">
        <v>1008</v>
      </c>
      <c r="C47" s="18" t="n">
        <v>1996</v>
      </c>
      <c r="D47" s="18" t="s">
        <v>112</v>
      </c>
      <c r="E47" s="18" t="s">
        <v>84</v>
      </c>
      <c r="F47" s="18" t="n">
        <v>1</v>
      </c>
      <c r="G47" s="27" t="str">
        <f aca="false">HYPERLINK("http://www.maseratitude.com/viewtopic.php?p=81925#p81925","*")</f>
        <v>*</v>
      </c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</row>
    <row r="48" customFormat="false" ht="12.75" hidden="false" customHeight="false" outlineLevel="0" collapsed="false">
      <c r="A48" s="18" t="s">
        <v>38</v>
      </c>
      <c r="B48" s="18" t="s">
        <v>1009</v>
      </c>
      <c r="C48" s="18" t="s">
        <v>67</v>
      </c>
      <c r="D48" s="18" t="s">
        <v>1010</v>
      </c>
      <c r="E48" s="18" t="s">
        <v>72</v>
      </c>
      <c r="F48" s="18" t="n">
        <f aca="false">IF(B48&lt;&gt;"",1,0)</f>
        <v>1</v>
      </c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</row>
    <row r="49" customFormat="false" ht="12.75" hidden="false" customHeight="false" outlineLevel="0" collapsed="false">
      <c r="A49" s="18" t="s">
        <v>39</v>
      </c>
      <c r="B49" s="18" t="s">
        <v>1011</v>
      </c>
      <c r="C49" s="18" t="n">
        <v>1997</v>
      </c>
      <c r="D49" s="18" t="s">
        <v>128</v>
      </c>
      <c r="E49" s="18" t="s">
        <v>78</v>
      </c>
      <c r="F49" s="18" t="n">
        <f aca="false">IF(B49&lt;&gt;"",1,0)</f>
        <v>1</v>
      </c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</row>
    <row r="50" customFormat="false" ht="12.75" hidden="false" customHeight="false" outlineLevel="0" collapsed="false">
      <c r="A50" s="18" t="s">
        <v>38</v>
      </c>
      <c r="B50" s="18" t="s">
        <v>1012</v>
      </c>
      <c r="C50" s="18" t="n">
        <v>1996</v>
      </c>
      <c r="D50" s="18" t="s">
        <v>116</v>
      </c>
      <c r="E50" s="18" t="s">
        <v>88</v>
      </c>
      <c r="F50" s="18" t="n">
        <f aca="false">IF(B50&lt;&gt;"",1,0)</f>
        <v>1</v>
      </c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</row>
    <row r="51" customFormat="false" ht="12.75" hidden="false" customHeight="false" outlineLevel="0" collapsed="false">
      <c r="A51" s="18" t="s">
        <v>38</v>
      </c>
      <c r="B51" s="18" t="s">
        <v>1013</v>
      </c>
      <c r="C51" s="18" t="n">
        <v>1997</v>
      </c>
      <c r="D51" s="18" t="s">
        <v>1014</v>
      </c>
      <c r="E51" s="18" t="s">
        <v>67</v>
      </c>
      <c r="F51" s="18" t="n">
        <f aca="false">IF(B51&lt;&gt;"",1,0)</f>
        <v>1</v>
      </c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</row>
    <row r="52" customFormat="false" ht="12.75" hidden="false" customHeight="false" outlineLevel="0" collapsed="false">
      <c r="A52" s="18" t="s">
        <v>38</v>
      </c>
      <c r="B52" s="18" t="s">
        <v>1015</v>
      </c>
      <c r="C52" s="18" t="n">
        <v>1997</v>
      </c>
      <c r="D52" s="18" t="s">
        <v>969</v>
      </c>
      <c r="E52" s="18" t="s">
        <v>72</v>
      </c>
      <c r="F52" s="18" t="n">
        <f aca="false">IF(B52&lt;&gt;"",1,0)</f>
        <v>1</v>
      </c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</row>
    <row r="53" customFormat="false" ht="12.75" hidden="false" customHeight="false" outlineLevel="0" collapsed="false">
      <c r="A53" s="18" t="s">
        <v>37</v>
      </c>
      <c r="B53" s="18" t="s">
        <v>1016</v>
      </c>
      <c r="C53" s="18" t="n">
        <v>1997</v>
      </c>
      <c r="D53" s="18" t="s">
        <v>162</v>
      </c>
      <c r="E53" s="18" t="s">
        <v>72</v>
      </c>
      <c r="F53" s="18" t="n">
        <f aca="false">IF(B53&lt;&gt;"",1,0)</f>
        <v>1</v>
      </c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</row>
    <row r="54" customFormat="false" ht="12.75" hidden="false" customHeight="false" outlineLevel="0" collapsed="false">
      <c r="A54" s="18" t="s">
        <v>39</v>
      </c>
      <c r="B54" s="44" t="s">
        <v>1017</v>
      </c>
      <c r="C54" s="18" t="n">
        <v>1998</v>
      </c>
      <c r="D54" s="18" t="s">
        <v>112</v>
      </c>
      <c r="E54" s="18" t="s">
        <v>97</v>
      </c>
      <c r="F54" s="18" t="n">
        <f aca="false">IF(B54&lt;&gt;"",1,0)</f>
        <v>1</v>
      </c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</row>
    <row r="55" customFormat="false" ht="12.75" hidden="false" customHeight="false" outlineLevel="0" collapsed="false">
      <c r="A55" s="18" t="s">
        <v>38</v>
      </c>
      <c r="B55" s="55" t="s">
        <v>1018</v>
      </c>
      <c r="C55" s="18" t="n">
        <v>1996</v>
      </c>
      <c r="D55" s="18" t="s">
        <v>128</v>
      </c>
      <c r="E55" s="18" t="s">
        <v>78</v>
      </c>
      <c r="F55" s="18" t="n">
        <f aca="false">IF(B55&lt;&gt;"",1,0)</f>
        <v>1</v>
      </c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</row>
    <row r="56" customFormat="false" ht="12.75" hidden="false" customHeight="false" outlineLevel="0" collapsed="false">
      <c r="A56" s="18" t="s">
        <v>1019</v>
      </c>
      <c r="B56" s="18" t="s">
        <v>1020</v>
      </c>
      <c r="C56" s="18" t="n">
        <v>1997</v>
      </c>
      <c r="D56" s="18" t="s">
        <v>112</v>
      </c>
      <c r="E56" s="18" t="s">
        <v>973</v>
      </c>
      <c r="F56" s="18" t="n">
        <v>1</v>
      </c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</row>
    <row r="57" customFormat="false" ht="12.75" hidden="false" customHeight="false" outlineLevel="0" collapsed="false">
      <c r="A57" s="18" t="s">
        <v>39</v>
      </c>
      <c r="B57" s="18" t="s">
        <v>1021</v>
      </c>
      <c r="C57" s="18" t="n">
        <v>1997</v>
      </c>
      <c r="D57" s="18" t="s">
        <v>67</v>
      </c>
      <c r="E57" s="18" t="s">
        <v>69</v>
      </c>
      <c r="F57" s="18" t="n">
        <f aca="false">IF(B57&lt;&gt;"",1,0)</f>
        <v>1</v>
      </c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</row>
    <row r="58" customFormat="false" ht="12.75" hidden="false" customHeight="false" outlineLevel="0" collapsed="false">
      <c r="A58" s="18" t="s">
        <v>42</v>
      </c>
      <c r="B58" s="18" t="s">
        <v>1022</v>
      </c>
      <c r="C58" s="18" t="n">
        <v>1997</v>
      </c>
      <c r="D58" s="18" t="s">
        <v>128</v>
      </c>
      <c r="E58" s="18" t="s">
        <v>97</v>
      </c>
      <c r="F58" s="18" t="n">
        <f aca="false">IF(B58&lt;&gt;"",1,0)</f>
        <v>1</v>
      </c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</row>
    <row r="59" customFormat="false" ht="12.75" hidden="false" customHeight="false" outlineLevel="0" collapsed="false">
      <c r="A59" s="18" t="s">
        <v>1019</v>
      </c>
      <c r="B59" s="18" t="s">
        <v>1023</v>
      </c>
      <c r="C59" s="18" t="n">
        <v>1998</v>
      </c>
      <c r="D59" s="18" t="s">
        <v>128</v>
      </c>
      <c r="E59" s="18" t="s">
        <v>85</v>
      </c>
      <c r="F59" s="18" t="n">
        <v>1</v>
      </c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</row>
    <row r="60" customFormat="false" ht="12.75" hidden="false" customHeight="false" outlineLevel="0" collapsed="false">
      <c r="A60" s="18" t="s">
        <v>35</v>
      </c>
      <c r="B60" s="18" t="s">
        <v>1024</v>
      </c>
      <c r="C60" s="18" t="n">
        <v>1997</v>
      </c>
      <c r="D60" s="18" t="s">
        <v>1025</v>
      </c>
      <c r="E60" s="18" t="s">
        <v>90</v>
      </c>
      <c r="F60" s="18" t="n">
        <v>1</v>
      </c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</row>
    <row r="61" customFormat="false" ht="12.75" hidden="false" customHeight="false" outlineLevel="0" collapsed="false">
      <c r="A61" s="18" t="s">
        <v>35</v>
      </c>
      <c r="B61" s="18" t="s">
        <v>1026</v>
      </c>
      <c r="C61" s="18" t="n">
        <v>1998</v>
      </c>
      <c r="D61" s="18" t="s">
        <v>969</v>
      </c>
      <c r="E61" s="18" t="s">
        <v>72</v>
      </c>
      <c r="F61" s="18" t="n">
        <v>1</v>
      </c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</row>
    <row r="62" customFormat="false" ht="12.75" hidden="false" customHeight="false" outlineLevel="0" collapsed="false">
      <c r="A62" s="18" t="s">
        <v>38</v>
      </c>
      <c r="B62" s="18" t="s">
        <v>1027</v>
      </c>
      <c r="C62" s="18" t="n">
        <v>1998</v>
      </c>
      <c r="D62" s="18" t="s">
        <v>112</v>
      </c>
      <c r="E62" s="18" t="s">
        <v>90</v>
      </c>
      <c r="F62" s="18" t="n">
        <f aca="false">IF(B62&lt;&gt;"",1,0)</f>
        <v>1</v>
      </c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</row>
    <row r="63" customFormat="false" ht="12.75" hidden="false" customHeight="false" outlineLevel="0" collapsed="false">
      <c r="A63" s="18" t="s">
        <v>40</v>
      </c>
      <c r="B63" s="18" t="s">
        <v>1028</v>
      </c>
      <c r="C63" s="18" t="n">
        <v>1997</v>
      </c>
      <c r="D63" s="18" t="s">
        <v>112</v>
      </c>
      <c r="E63" s="18" t="s">
        <v>84</v>
      </c>
      <c r="F63" s="18" t="n">
        <f aca="false">IF(B63&lt;&gt;"",1,0)</f>
        <v>1</v>
      </c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</row>
    <row r="64" customFormat="false" ht="12.75" hidden="false" customHeight="false" outlineLevel="0" collapsed="false">
      <c r="A64" s="18" t="s">
        <v>39</v>
      </c>
      <c r="B64" s="18" t="s">
        <v>1029</v>
      </c>
      <c r="C64" s="18" t="n">
        <v>1998</v>
      </c>
      <c r="D64" s="18" t="s">
        <v>128</v>
      </c>
      <c r="E64" s="18" t="s">
        <v>78</v>
      </c>
      <c r="F64" s="18" t="n">
        <f aca="false">IF(B64&lt;&gt;"",1,0)</f>
        <v>1</v>
      </c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</row>
    <row r="65" customFormat="false" ht="12.75" hidden="false" customHeight="false" outlineLevel="0" collapsed="false">
      <c r="A65" s="18" t="s">
        <v>40</v>
      </c>
      <c r="B65" s="18" t="s">
        <v>1030</v>
      </c>
      <c r="C65" s="18" t="n">
        <v>1997</v>
      </c>
      <c r="D65" s="18" t="s">
        <v>67</v>
      </c>
      <c r="E65" s="18" t="s">
        <v>86</v>
      </c>
      <c r="F65" s="18" t="n">
        <f aca="false">IF(B65&lt;&gt;"",1,0)</f>
        <v>1</v>
      </c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</row>
    <row r="66" customFormat="false" ht="12.75" hidden="false" customHeight="false" outlineLevel="0" collapsed="false">
      <c r="A66" s="18"/>
      <c r="B66" s="18" t="s">
        <v>1031</v>
      </c>
      <c r="C66" s="18"/>
      <c r="D66" s="18"/>
      <c r="E66" s="18"/>
      <c r="F66" s="18" t="n">
        <v>1</v>
      </c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</row>
    <row r="67" customFormat="false" ht="12.75" hidden="false" customHeight="false" outlineLevel="0" collapsed="false">
      <c r="A67" s="18" t="s">
        <v>43</v>
      </c>
      <c r="B67" s="18" t="s">
        <v>1032</v>
      </c>
      <c r="C67" s="18" t="n">
        <v>1995</v>
      </c>
      <c r="D67" s="18" t="s">
        <v>1033</v>
      </c>
      <c r="E67" s="18" t="s">
        <v>78</v>
      </c>
      <c r="F67" s="18" t="n">
        <f aca="false">IF(B67&lt;&gt;"",1,0)</f>
        <v>1</v>
      </c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</row>
    <row r="68" customFormat="false" ht="12.75" hidden="false" customHeight="false" outlineLevel="0" collapsed="false">
      <c r="A68" s="18" t="s">
        <v>40</v>
      </c>
      <c r="B68" s="18" t="s">
        <v>1034</v>
      </c>
      <c r="C68" s="18" t="s">
        <v>67</v>
      </c>
      <c r="D68" s="18" t="s">
        <v>186</v>
      </c>
      <c r="E68" s="18" t="s">
        <v>97</v>
      </c>
      <c r="F68" s="18" t="n">
        <f aca="false">IF(B68&lt;&gt;"",1,0)</f>
        <v>1</v>
      </c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</row>
    <row r="69" customFormat="false" ht="12.75" hidden="false" customHeight="false" outlineLevel="0" collapsed="false">
      <c r="A69" s="18" t="s">
        <v>39</v>
      </c>
      <c r="B69" s="18" t="s">
        <v>1035</v>
      </c>
      <c r="C69" s="18" t="n">
        <v>1996</v>
      </c>
      <c r="D69" s="18" t="s">
        <v>162</v>
      </c>
      <c r="E69" s="18" t="s">
        <v>97</v>
      </c>
      <c r="F69" s="18" t="n">
        <f aca="false">IF(B69&lt;&gt;"",1,0)</f>
        <v>1</v>
      </c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</row>
    <row r="70" customFormat="false" ht="12.75" hidden="false" customHeight="false" outlineLevel="0" collapsed="false">
      <c r="A70" s="18" t="s">
        <v>40</v>
      </c>
      <c r="B70" s="18" t="s">
        <v>1036</v>
      </c>
      <c r="C70" s="18" t="n">
        <v>1999</v>
      </c>
      <c r="D70" s="18" t="s">
        <v>67</v>
      </c>
      <c r="E70" s="18" t="s">
        <v>97</v>
      </c>
      <c r="F70" s="18" t="n">
        <f aca="false">IF(B70&lt;&gt;"",1,0)</f>
        <v>1</v>
      </c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</row>
    <row r="71" customFormat="false" ht="12.75" hidden="false" customHeight="false" outlineLevel="0" collapsed="false">
      <c r="A71" s="18" t="s">
        <v>35</v>
      </c>
      <c r="B71" s="18" t="s">
        <v>1037</v>
      </c>
      <c r="C71" s="18" t="n">
        <v>1996</v>
      </c>
      <c r="D71" s="18" t="s">
        <v>128</v>
      </c>
      <c r="E71" s="18" t="s">
        <v>69</v>
      </c>
      <c r="F71" s="18" t="n">
        <f aca="false">IF(B71&lt;&gt;"",1,0)</f>
        <v>1</v>
      </c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</row>
    <row r="72" customFormat="false" ht="12.75" hidden="false" customHeight="false" outlineLevel="0" collapsed="false">
      <c r="A72" s="18" t="s">
        <v>39</v>
      </c>
      <c r="B72" s="18" t="s">
        <v>1038</v>
      </c>
      <c r="C72" s="18" t="n">
        <v>1997</v>
      </c>
      <c r="D72" s="18" t="s">
        <v>186</v>
      </c>
      <c r="E72" s="18" t="s">
        <v>97</v>
      </c>
      <c r="F72" s="18" t="n">
        <f aca="false">IF(B72&lt;&gt;"",1,0)</f>
        <v>1</v>
      </c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</row>
    <row r="73" customFormat="false" ht="12.75" hidden="false" customHeight="false" outlineLevel="0" collapsed="false">
      <c r="A73" s="18" t="s">
        <v>1039</v>
      </c>
      <c r="B73" s="18" t="s">
        <v>1040</v>
      </c>
      <c r="C73" s="18" t="n">
        <v>1996</v>
      </c>
      <c r="D73" s="18" t="s">
        <v>520</v>
      </c>
      <c r="E73" s="18" t="s">
        <v>1041</v>
      </c>
      <c r="F73" s="18" t="n">
        <v>1</v>
      </c>
      <c r="G73" s="27" t="str">
        <f aca="false">HYPERLINK("http://www.maseratitude.com/viewtopic.php?p=84910#p84910","*")</f>
        <v>*</v>
      </c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</row>
    <row r="74" customFormat="false" ht="12.75" hidden="false" customHeight="false" outlineLevel="0" collapsed="false">
      <c r="A74" s="18" t="s">
        <v>39</v>
      </c>
      <c r="B74" s="18" t="s">
        <v>1042</v>
      </c>
      <c r="C74" s="18" t="n">
        <v>1997</v>
      </c>
      <c r="D74" s="18" t="s">
        <v>67</v>
      </c>
      <c r="E74" s="18" t="s">
        <v>70</v>
      </c>
      <c r="F74" s="18" t="n">
        <f aca="false">IF(B74&lt;&gt;"",1,0)</f>
        <v>1</v>
      </c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</row>
    <row r="75" customFormat="false" ht="12.75" hidden="false" customHeight="false" outlineLevel="0" collapsed="false">
      <c r="A75" s="18" t="s">
        <v>40</v>
      </c>
      <c r="B75" s="18" t="s">
        <v>1043</v>
      </c>
      <c r="C75" s="18" t="n">
        <v>1998</v>
      </c>
      <c r="D75" s="18" t="s">
        <v>67</v>
      </c>
      <c r="E75" s="18" t="s">
        <v>70</v>
      </c>
      <c r="F75" s="18" t="n">
        <f aca="false">IF(B75&lt;&gt;"",1,0)</f>
        <v>1</v>
      </c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</row>
    <row r="76" customFormat="false" ht="12.75" hidden="false" customHeight="false" outlineLevel="0" collapsed="false">
      <c r="A76" s="18" t="s">
        <v>997</v>
      </c>
      <c r="B76" s="18" t="s">
        <v>1044</v>
      </c>
      <c r="C76" s="18" t="n">
        <v>1997</v>
      </c>
      <c r="D76" s="18" t="s">
        <v>1045</v>
      </c>
      <c r="E76" s="18" t="s">
        <v>97</v>
      </c>
      <c r="F76" s="18" t="n">
        <v>1</v>
      </c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</row>
    <row r="77" customFormat="false" ht="12.75" hidden="false" customHeight="false" outlineLevel="0" collapsed="false">
      <c r="A77" s="18" t="s">
        <v>40</v>
      </c>
      <c r="B77" s="18" t="s">
        <v>1046</v>
      </c>
      <c r="C77" s="18" t="n">
        <v>1997</v>
      </c>
      <c r="D77" s="18" t="s">
        <v>162</v>
      </c>
      <c r="E77" s="18" t="s">
        <v>70</v>
      </c>
      <c r="F77" s="18" t="n">
        <f aca="false">IF(B77&lt;&gt;"",1,0)</f>
        <v>1</v>
      </c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</row>
    <row r="78" customFormat="false" ht="12.75" hidden="false" customHeight="false" outlineLevel="0" collapsed="false">
      <c r="A78" s="18" t="s">
        <v>1019</v>
      </c>
      <c r="B78" s="18" t="s">
        <v>1047</v>
      </c>
      <c r="C78" s="26" t="n">
        <v>1999</v>
      </c>
      <c r="D78" s="18" t="s">
        <v>1048</v>
      </c>
      <c r="E78" s="18" t="s">
        <v>97</v>
      </c>
      <c r="F78" s="18" t="n">
        <v>1</v>
      </c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</row>
    <row r="79" customFormat="false" ht="12.75" hidden="false" customHeight="false" outlineLevel="0" collapsed="false">
      <c r="A79" s="18" t="s">
        <v>976</v>
      </c>
      <c r="B79" s="18" t="s">
        <v>1049</v>
      </c>
      <c r="C79" s="26"/>
      <c r="D79" s="18"/>
      <c r="E79" s="18" t="s">
        <v>84</v>
      </c>
      <c r="F79" s="18" t="n">
        <v>1</v>
      </c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</row>
    <row r="80" customFormat="false" ht="12.75" hidden="false" customHeight="false" outlineLevel="0" collapsed="false">
      <c r="A80" s="18" t="s">
        <v>43</v>
      </c>
      <c r="B80" s="18" t="s">
        <v>1050</v>
      </c>
      <c r="C80" s="26" t="n">
        <v>1992</v>
      </c>
      <c r="D80" s="18" t="s">
        <v>67</v>
      </c>
      <c r="E80" s="18" t="s">
        <v>81</v>
      </c>
      <c r="F80" s="18" t="n">
        <f aca="false">IF(B80&lt;&gt;"",1,0)</f>
        <v>1</v>
      </c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</row>
    <row r="81" customFormat="false" ht="12.75" hidden="false" customHeight="false" outlineLevel="0" collapsed="false">
      <c r="A81" s="18" t="s">
        <v>34</v>
      </c>
      <c r="B81" s="18" t="s">
        <v>1051</v>
      </c>
      <c r="C81" s="18" t="n">
        <v>1993</v>
      </c>
      <c r="D81" s="18" t="s">
        <v>162</v>
      </c>
      <c r="E81" s="18" t="s">
        <v>81</v>
      </c>
      <c r="F81" s="18" t="n">
        <f aca="false">IF(B81&lt;&gt;"",1,0)</f>
        <v>1</v>
      </c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</row>
    <row r="82" customFormat="false" ht="12.75" hidden="false" customHeight="false" outlineLevel="0" collapsed="false">
      <c r="A82" s="18" t="s">
        <v>34</v>
      </c>
      <c r="B82" s="18" t="s">
        <v>1052</v>
      </c>
      <c r="C82" s="18" t="n">
        <v>1995</v>
      </c>
      <c r="D82" s="18" t="s">
        <v>186</v>
      </c>
      <c r="E82" s="18" t="s">
        <v>84</v>
      </c>
      <c r="F82" s="18" t="n">
        <f aca="false">IF(B82&lt;&gt;"",1,0)</f>
        <v>1</v>
      </c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</row>
    <row r="83" customFormat="false" ht="12.75" hidden="false" customHeight="false" outlineLevel="0" collapsed="false">
      <c r="A83" s="18" t="s">
        <v>43</v>
      </c>
      <c r="B83" s="18" t="s">
        <v>1053</v>
      </c>
      <c r="C83" s="18" t="n">
        <v>1995</v>
      </c>
      <c r="D83" s="18" t="s">
        <v>186</v>
      </c>
      <c r="E83" s="18" t="s">
        <v>78</v>
      </c>
      <c r="F83" s="18" t="n">
        <f aca="false">IF(B83&lt;&gt;"",1,0)</f>
        <v>1</v>
      </c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</row>
    <row r="84" customFormat="false" ht="12.75" hidden="false" customHeight="false" outlineLevel="0" collapsed="false">
      <c r="A84" s="18" t="s">
        <v>34</v>
      </c>
      <c r="B84" s="18" t="s">
        <v>1054</v>
      </c>
      <c r="C84" s="18" t="n">
        <v>1992</v>
      </c>
      <c r="D84" s="18" t="s">
        <v>67</v>
      </c>
      <c r="E84" s="18" t="s">
        <v>78</v>
      </c>
      <c r="F84" s="18" t="n">
        <f aca="false">IF(B84&lt;&gt;"",1,0)</f>
        <v>1</v>
      </c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</row>
    <row r="85" customFormat="false" ht="12.75" hidden="false" customHeight="false" outlineLevel="0" collapsed="false">
      <c r="A85" s="18" t="s">
        <v>34</v>
      </c>
      <c r="B85" s="56" t="s">
        <v>1055</v>
      </c>
      <c r="C85" s="18" t="n">
        <v>1993</v>
      </c>
      <c r="D85" s="18" t="s">
        <v>1010</v>
      </c>
      <c r="E85" s="18" t="s">
        <v>81</v>
      </c>
      <c r="F85" s="18" t="n">
        <f aca="false">IF(B85&lt;&gt;"",1,0)</f>
        <v>1</v>
      </c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</row>
    <row r="86" customFormat="false" ht="12.75" hidden="false" customHeight="false" outlineLevel="0" collapsed="false">
      <c r="A86" s="18" t="s">
        <v>34</v>
      </c>
      <c r="B86" s="18" t="s">
        <v>1056</v>
      </c>
      <c r="C86" s="18" t="n">
        <v>1993</v>
      </c>
      <c r="D86" s="18" t="s">
        <v>162</v>
      </c>
      <c r="E86" s="18" t="s">
        <v>81</v>
      </c>
      <c r="F86" s="18" t="n">
        <f aca="false">IF(B86&lt;&gt;"",1,0)</f>
        <v>1</v>
      </c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</row>
    <row r="87" customFormat="false" ht="12.75" hidden="false" customHeight="false" outlineLevel="0" collapsed="false">
      <c r="A87" s="18" t="s">
        <v>43</v>
      </c>
      <c r="B87" s="18" t="s">
        <v>1057</v>
      </c>
      <c r="C87" s="18" t="n">
        <v>1993</v>
      </c>
      <c r="D87" s="18" t="s">
        <v>112</v>
      </c>
      <c r="E87" s="18" t="s">
        <v>78</v>
      </c>
      <c r="F87" s="18" t="n">
        <f aca="false">IF(B87&lt;&gt;"",1,0)</f>
        <v>1</v>
      </c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</row>
    <row r="88" customFormat="false" ht="14.15" hidden="false" customHeight="false" outlineLevel="0" collapsed="false">
      <c r="A88" s="18" t="s">
        <v>34</v>
      </c>
      <c r="B88" s="57" t="s">
        <v>1058</v>
      </c>
      <c r="C88" s="18" t="n">
        <v>1993</v>
      </c>
      <c r="D88" s="18" t="s">
        <v>1059</v>
      </c>
      <c r="E88" s="18" t="s">
        <v>78</v>
      </c>
      <c r="F88" s="18" t="n">
        <v>1</v>
      </c>
      <c r="G88" s="58" t="n">
        <v>44167</v>
      </c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</row>
    <row r="89" customFormat="false" ht="12.75" hidden="false" customHeight="false" outlineLevel="0" collapsed="false">
      <c r="A89" s="18" t="s">
        <v>43</v>
      </c>
      <c r="B89" s="18" t="s">
        <v>1060</v>
      </c>
      <c r="C89" s="18" t="n">
        <v>1993</v>
      </c>
      <c r="D89" s="18" t="s">
        <v>1010</v>
      </c>
      <c r="E89" s="18" t="s">
        <v>84</v>
      </c>
      <c r="F89" s="18" t="n">
        <f aca="false">IF(B89&lt;&gt;"",1,0)</f>
        <v>1</v>
      </c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</row>
    <row r="90" customFormat="false" ht="12.75" hidden="false" customHeight="false" outlineLevel="0" collapsed="false">
      <c r="A90" s="18" t="s">
        <v>34</v>
      </c>
      <c r="B90" s="18" t="s">
        <v>1061</v>
      </c>
      <c r="C90" s="18" t="n">
        <v>1994</v>
      </c>
      <c r="D90" s="18" t="s">
        <v>162</v>
      </c>
      <c r="E90" s="18" t="s">
        <v>78</v>
      </c>
      <c r="F90" s="18" t="n">
        <f aca="false">IF(B90&lt;&gt;"",1,0)</f>
        <v>1</v>
      </c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</row>
    <row r="91" customFormat="false" ht="12.75" hidden="false" customHeight="false" outlineLevel="0" collapsed="false">
      <c r="A91" s="18" t="s">
        <v>34</v>
      </c>
      <c r="B91" s="18" t="s">
        <v>1062</v>
      </c>
      <c r="C91" s="18" t="n">
        <v>1994</v>
      </c>
      <c r="D91" s="18" t="s">
        <v>162</v>
      </c>
      <c r="E91" s="18" t="s">
        <v>84</v>
      </c>
      <c r="F91" s="18" t="n">
        <f aca="false">IF(B91&lt;&gt;"",1,0)</f>
        <v>1</v>
      </c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</row>
    <row r="92" customFormat="false" ht="12.75" hidden="false" customHeight="false" outlineLevel="0" collapsed="false">
      <c r="A92" s="18" t="s">
        <v>34</v>
      </c>
      <c r="B92" s="18" t="s">
        <v>1063</v>
      </c>
      <c r="C92" s="18" t="n">
        <v>1993</v>
      </c>
      <c r="D92" s="18"/>
      <c r="E92" s="18" t="s">
        <v>88</v>
      </c>
      <c r="F92" s="18" t="n">
        <v>1</v>
      </c>
      <c r="G92" s="27" t="str">
        <f aca="false">HYPERLINK("https://regnr.info/BD96143","*")</f>
        <v>*</v>
      </c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</row>
    <row r="93" customFormat="false" ht="12.75" hidden="false" customHeight="false" outlineLevel="0" collapsed="false">
      <c r="A93" s="18" t="s">
        <v>963</v>
      </c>
      <c r="B93" s="18" t="s">
        <v>1064</v>
      </c>
      <c r="C93" s="18" t="n">
        <v>1994</v>
      </c>
      <c r="D93" s="18" t="s">
        <v>1065</v>
      </c>
      <c r="E93" s="18" t="s">
        <v>87</v>
      </c>
      <c r="F93" s="18" t="n">
        <v>1</v>
      </c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</row>
    <row r="94" customFormat="false" ht="12.75" hidden="false" customHeight="false" outlineLevel="0" collapsed="false">
      <c r="A94" s="18" t="s">
        <v>34</v>
      </c>
      <c r="B94" s="18" t="s">
        <v>1066</v>
      </c>
      <c r="C94" s="18" t="n">
        <v>1993</v>
      </c>
      <c r="D94" s="18" t="s">
        <v>186</v>
      </c>
      <c r="E94" s="18" t="s">
        <v>81</v>
      </c>
      <c r="F94" s="18" t="n">
        <f aca="false">IF(B94&lt;&gt;"",1,0)</f>
        <v>1</v>
      </c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</row>
    <row r="95" customFormat="false" ht="12.75" hidden="false" customHeight="false" outlineLevel="0" collapsed="false">
      <c r="A95" s="18" t="s">
        <v>34</v>
      </c>
      <c r="B95" s="18" t="s">
        <v>1067</v>
      </c>
      <c r="C95" s="26" t="n">
        <v>1992</v>
      </c>
      <c r="D95" s="18" t="s">
        <v>162</v>
      </c>
      <c r="E95" s="18" t="s">
        <v>78</v>
      </c>
      <c r="F95" s="18" t="n">
        <f aca="false">IF(B95&lt;&gt;"",1,0)</f>
        <v>1</v>
      </c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</row>
    <row r="96" customFormat="false" ht="12.75" hidden="false" customHeight="false" outlineLevel="0" collapsed="false">
      <c r="A96" s="18" t="s">
        <v>34</v>
      </c>
      <c r="B96" s="18" t="s">
        <v>1068</v>
      </c>
      <c r="C96" s="18" t="n">
        <v>1994</v>
      </c>
      <c r="D96" s="18" t="s">
        <v>162</v>
      </c>
      <c r="E96" s="18" t="s">
        <v>69</v>
      </c>
      <c r="F96" s="18" t="n">
        <f aca="false">IF(B96&lt;&gt;"",1,0)</f>
        <v>1</v>
      </c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</row>
    <row r="97" customFormat="false" ht="12.75" hidden="false" customHeight="false" outlineLevel="0" collapsed="false">
      <c r="A97" s="18" t="s">
        <v>34</v>
      </c>
      <c r="B97" s="18" t="s">
        <v>1069</v>
      </c>
      <c r="C97" s="18" t="n">
        <v>1994</v>
      </c>
      <c r="D97" s="18" t="s">
        <v>186</v>
      </c>
      <c r="E97" s="18" t="s">
        <v>84</v>
      </c>
      <c r="F97" s="18" t="n">
        <f aca="false">IF(B97&lt;&gt;"",1,0)</f>
        <v>1</v>
      </c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</row>
    <row r="98" customFormat="false" ht="12.75" hidden="false" customHeight="false" outlineLevel="0" collapsed="false">
      <c r="A98" s="18" t="s">
        <v>976</v>
      </c>
      <c r="B98" s="18" t="s">
        <v>1070</v>
      </c>
      <c r="C98" s="18" t="n">
        <v>1994</v>
      </c>
      <c r="D98" s="18"/>
      <c r="E98" s="18" t="s">
        <v>88</v>
      </c>
      <c r="F98" s="18" t="n">
        <v>1</v>
      </c>
      <c r="G98" s="27" t="str">
        <f aca="false">HYPERLINK("https://regnr.info/DH37073","*")</f>
        <v>*</v>
      </c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</row>
    <row r="99" customFormat="false" ht="12.75" hidden="false" customHeight="false" outlineLevel="0" collapsed="false">
      <c r="A99" s="18" t="s">
        <v>35</v>
      </c>
      <c r="B99" s="18" t="s">
        <v>1071</v>
      </c>
      <c r="C99" s="18" t="n">
        <v>1994</v>
      </c>
      <c r="D99" s="18" t="s">
        <v>128</v>
      </c>
      <c r="E99" s="18" t="s">
        <v>81</v>
      </c>
      <c r="F99" s="18" t="n">
        <f aca="false">IF(B99&lt;&gt;"",1,0)</f>
        <v>1</v>
      </c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</row>
    <row r="100" customFormat="false" ht="12.75" hidden="false" customHeight="false" outlineLevel="0" collapsed="false">
      <c r="A100" s="18" t="s">
        <v>35</v>
      </c>
      <c r="B100" s="18" t="s">
        <v>1072</v>
      </c>
      <c r="C100" s="18" t="n">
        <v>1995</v>
      </c>
      <c r="D100" s="18" t="s">
        <v>162</v>
      </c>
      <c r="E100" s="18" t="s">
        <v>85</v>
      </c>
      <c r="F100" s="18" t="n">
        <v>1</v>
      </c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</row>
    <row r="101" customFormat="false" ht="12.75" hidden="false" customHeight="false" outlineLevel="0" collapsed="false">
      <c r="A101" s="18" t="s">
        <v>976</v>
      </c>
      <c r="B101" s="18" t="s">
        <v>1073</v>
      </c>
      <c r="C101" s="18" t="n">
        <v>1993</v>
      </c>
      <c r="D101" s="18" t="s">
        <v>186</v>
      </c>
      <c r="E101" s="18" t="s">
        <v>88</v>
      </c>
      <c r="F101" s="18" t="n">
        <v>1</v>
      </c>
      <c r="G101" s="27" t="str">
        <f aca="false">HYPERLINK("https://regnr.info/BP70848","*")</f>
        <v>*</v>
      </c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</row>
    <row r="102" customFormat="false" ht="12.75" hidden="false" customHeight="false" outlineLevel="0" collapsed="false">
      <c r="A102" s="18" t="s">
        <v>43</v>
      </c>
      <c r="B102" s="18" t="s">
        <v>1074</v>
      </c>
      <c r="C102" s="18" t="s">
        <v>67</v>
      </c>
      <c r="D102" s="18" t="s">
        <v>396</v>
      </c>
      <c r="E102" s="18" t="s">
        <v>73</v>
      </c>
      <c r="F102" s="18" t="n">
        <f aca="false">IF(B102&lt;&gt;"",1,0)</f>
        <v>1</v>
      </c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</row>
    <row r="103" customFormat="false" ht="12.75" hidden="false" customHeight="false" outlineLevel="0" collapsed="false">
      <c r="A103" s="18" t="s">
        <v>43</v>
      </c>
      <c r="B103" s="18" t="s">
        <v>1075</v>
      </c>
      <c r="C103" s="18" t="n">
        <v>1994</v>
      </c>
      <c r="D103" s="18" t="s">
        <v>162</v>
      </c>
      <c r="E103" s="18" t="s">
        <v>69</v>
      </c>
      <c r="F103" s="18" t="n">
        <f aca="false">IF(B103&lt;&gt;"",1,0)</f>
        <v>1</v>
      </c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</row>
    <row r="104" customFormat="false" ht="12.75" hidden="false" customHeight="false" outlineLevel="0" collapsed="false">
      <c r="A104" s="18" t="s">
        <v>1019</v>
      </c>
      <c r="B104" s="18" t="s">
        <v>1076</v>
      </c>
      <c r="C104" s="18" t="n">
        <v>1995</v>
      </c>
      <c r="D104" s="18" t="s">
        <v>128</v>
      </c>
      <c r="E104" s="18" t="s">
        <v>97</v>
      </c>
      <c r="F104" s="18" t="n">
        <v>1</v>
      </c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</row>
    <row r="105" customFormat="false" ht="12.75" hidden="false" customHeight="false" outlineLevel="0" collapsed="false">
      <c r="A105" s="18" t="s">
        <v>34</v>
      </c>
      <c r="B105" s="18" t="s">
        <v>1077</v>
      </c>
      <c r="C105" s="18" t="n">
        <v>1993</v>
      </c>
      <c r="D105" s="18" t="s">
        <v>128</v>
      </c>
      <c r="E105" s="18" t="s">
        <v>81</v>
      </c>
      <c r="F105" s="18" t="n">
        <f aca="false">IF(B105&lt;&gt;"",1,0)</f>
        <v>1</v>
      </c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</row>
    <row r="106" customFormat="false" ht="12.75" hidden="false" customHeight="false" outlineLevel="0" collapsed="false">
      <c r="A106" s="18" t="s">
        <v>976</v>
      </c>
      <c r="B106" s="59" t="s">
        <v>1078</v>
      </c>
      <c r="C106" s="18"/>
      <c r="D106" s="18"/>
      <c r="E106" s="18"/>
      <c r="F106" s="18" t="n">
        <v>1</v>
      </c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</row>
    <row r="107" customFormat="false" ht="12.75" hidden="false" customHeight="false" outlineLevel="0" collapsed="false">
      <c r="A107" s="18" t="s">
        <v>35</v>
      </c>
      <c r="B107" s="47" t="s">
        <v>1079</v>
      </c>
      <c r="C107" s="18" t="n">
        <v>1995</v>
      </c>
      <c r="D107" s="18" t="s">
        <v>128</v>
      </c>
      <c r="E107" s="18" t="s">
        <v>69</v>
      </c>
      <c r="F107" s="18" t="n">
        <f aca="false">IF(B107&lt;&gt;"",1,0)</f>
        <v>1</v>
      </c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</row>
    <row r="108" customFormat="false" ht="12.75" hidden="false" customHeight="false" outlineLevel="0" collapsed="false">
      <c r="A108" s="18" t="s">
        <v>35</v>
      </c>
      <c r="B108" s="18" t="s">
        <v>1080</v>
      </c>
      <c r="C108" s="18" t="n">
        <v>1994</v>
      </c>
      <c r="D108" s="18" t="s">
        <v>396</v>
      </c>
      <c r="E108" s="18" t="s">
        <v>94</v>
      </c>
      <c r="F108" s="18" t="n">
        <f aca="false">IF(B108&lt;&gt;"",1,0)</f>
        <v>1</v>
      </c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</row>
    <row r="109" customFormat="false" ht="12.75" hidden="false" customHeight="false" outlineLevel="0" collapsed="false">
      <c r="A109" s="18"/>
      <c r="B109" s="18" t="s">
        <v>1081</v>
      </c>
      <c r="C109" s="18"/>
      <c r="D109" s="18"/>
      <c r="E109" s="18"/>
      <c r="F109" s="18" t="n">
        <v>1</v>
      </c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</row>
    <row r="110" customFormat="false" ht="12.75" hidden="false" customHeight="false" outlineLevel="0" collapsed="false">
      <c r="A110" s="18" t="s">
        <v>34</v>
      </c>
      <c r="B110" s="18" t="s">
        <v>1082</v>
      </c>
      <c r="C110" s="18" t="n">
        <v>1994</v>
      </c>
      <c r="D110" s="18" t="s">
        <v>67</v>
      </c>
      <c r="E110" s="18" t="s">
        <v>78</v>
      </c>
      <c r="F110" s="18" t="n">
        <f aca="false">IF(B110&lt;&gt;"",1,0)</f>
        <v>1</v>
      </c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</row>
    <row r="111" customFormat="false" ht="12.75" hidden="false" customHeight="false" outlineLevel="0" collapsed="false">
      <c r="A111" s="18" t="s">
        <v>34</v>
      </c>
      <c r="B111" s="18" t="s">
        <v>1082</v>
      </c>
      <c r="C111" s="18" t="n">
        <v>1995</v>
      </c>
      <c r="D111" s="18" t="s">
        <v>67</v>
      </c>
      <c r="E111" s="18" t="s">
        <v>78</v>
      </c>
      <c r="F111" s="18" t="n">
        <f aca="false">IF(B111&lt;&gt;"",1,0)</f>
        <v>1</v>
      </c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</row>
    <row r="112" customFormat="false" ht="12.75" hidden="false" customHeight="false" outlineLevel="0" collapsed="false">
      <c r="A112" s="18" t="s">
        <v>34</v>
      </c>
      <c r="B112" s="18" t="s">
        <v>1083</v>
      </c>
      <c r="C112" s="18" t="n">
        <v>1994</v>
      </c>
      <c r="D112" s="18" t="s">
        <v>67</v>
      </c>
      <c r="E112" s="18" t="s">
        <v>81</v>
      </c>
      <c r="F112" s="18" t="n">
        <f aca="false">IF(B112&lt;&gt;"",1,0)</f>
        <v>1</v>
      </c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</row>
    <row r="113" customFormat="false" ht="12.75" hidden="false" customHeight="false" outlineLevel="0" collapsed="false">
      <c r="A113" s="18" t="s">
        <v>34</v>
      </c>
      <c r="B113" s="18" t="s">
        <v>1084</v>
      </c>
      <c r="C113" s="18" t="n">
        <v>1994</v>
      </c>
      <c r="D113" s="18" t="s">
        <v>128</v>
      </c>
      <c r="E113" s="18" t="s">
        <v>84</v>
      </c>
      <c r="F113" s="18" t="n">
        <f aca="false">IF(B113&lt;&gt;"",1,0)</f>
        <v>1</v>
      </c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</row>
    <row r="114" customFormat="false" ht="12.75" hidden="false" customHeight="false" outlineLevel="0" collapsed="false">
      <c r="A114" s="18" t="s">
        <v>34</v>
      </c>
      <c r="B114" s="18" t="s">
        <v>1085</v>
      </c>
      <c r="C114" s="18" t="n">
        <v>1993</v>
      </c>
      <c r="D114" s="18" t="s">
        <v>67</v>
      </c>
      <c r="E114" s="18" t="s">
        <v>72</v>
      </c>
      <c r="F114" s="18" t="n">
        <f aca="false">IF(B114&lt;&gt;"",1,0)</f>
        <v>1</v>
      </c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</row>
    <row r="115" customFormat="false" ht="12.75" hidden="false" customHeight="false" outlineLevel="0" collapsed="false">
      <c r="A115" s="18" t="s">
        <v>34</v>
      </c>
      <c r="B115" s="18" t="s">
        <v>1086</v>
      </c>
      <c r="C115" s="18" t="n">
        <v>1994</v>
      </c>
      <c r="D115" s="18" t="s">
        <v>112</v>
      </c>
      <c r="E115" s="18" t="s">
        <v>81</v>
      </c>
      <c r="F115" s="18" t="n">
        <f aca="false">IF(B115&lt;&gt;"",1,0)</f>
        <v>1</v>
      </c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</row>
    <row r="116" customFormat="false" ht="12.75" hidden="false" customHeight="false" outlineLevel="0" collapsed="false">
      <c r="A116" s="18" t="s">
        <v>43</v>
      </c>
      <c r="B116" s="18" t="s">
        <v>1087</v>
      </c>
      <c r="C116" s="18" t="n">
        <v>1994</v>
      </c>
      <c r="D116" s="18" t="s">
        <v>67</v>
      </c>
      <c r="E116" s="18" t="s">
        <v>81</v>
      </c>
      <c r="F116" s="18" t="n">
        <f aca="false">IF(B116&lt;&gt;"",1,0)</f>
        <v>1</v>
      </c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</row>
    <row r="117" customFormat="false" ht="12.75" hidden="false" customHeight="false" outlineLevel="0" collapsed="false">
      <c r="A117" s="18" t="s">
        <v>35</v>
      </c>
      <c r="B117" s="18" t="s">
        <v>1088</v>
      </c>
      <c r="C117" s="18" t="n">
        <v>1995</v>
      </c>
      <c r="D117" s="18" t="s">
        <v>128</v>
      </c>
      <c r="E117" s="18" t="s">
        <v>94</v>
      </c>
      <c r="F117" s="18" t="n">
        <v>1</v>
      </c>
      <c r="G117" s="27" t="str">
        <f aca="false">HYPERLINK("https://fr.comparis.ch/carfinder/details/searchsubscription?id=23120599&amp;ssg=332b8139-5f67-447b-8ae9-d43f30be2497&amp;utm_source=pm&amp;utm_medium=email&amp;utm_campaign=cf-detail&amp;wlcgid=3574178c-99a7-4f66-9798-12a2fdaa03fc","Comparis")</f>
        <v>Comparis</v>
      </c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</row>
    <row r="118" customFormat="false" ht="12.75" hidden="false" customHeight="false" outlineLevel="0" collapsed="false">
      <c r="A118" s="18" t="s">
        <v>35</v>
      </c>
      <c r="B118" s="18" t="s">
        <v>1089</v>
      </c>
      <c r="C118" s="18" t="n">
        <v>1994</v>
      </c>
      <c r="D118" s="18" t="s">
        <v>67</v>
      </c>
      <c r="E118" s="18" t="s">
        <v>81</v>
      </c>
      <c r="F118" s="18" t="n">
        <f aca="false">IF(B118&lt;&gt;"",1,0)</f>
        <v>1</v>
      </c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</row>
    <row r="119" customFormat="false" ht="12.75" hidden="false" customHeight="false" outlineLevel="0" collapsed="false">
      <c r="A119" s="18" t="s">
        <v>43</v>
      </c>
      <c r="B119" s="18" t="s">
        <v>1090</v>
      </c>
      <c r="C119" s="18" t="n">
        <v>1994</v>
      </c>
      <c r="D119" s="18" t="s">
        <v>67</v>
      </c>
      <c r="E119" s="18" t="s">
        <v>78</v>
      </c>
      <c r="F119" s="18" t="n">
        <f aca="false">IF(B119&lt;&gt;"",1,0)</f>
        <v>1</v>
      </c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</row>
    <row r="120" customFormat="false" ht="12.75" hidden="false" customHeight="false" outlineLevel="0" collapsed="false">
      <c r="A120" s="18" t="s">
        <v>34</v>
      </c>
      <c r="B120" s="18" t="s">
        <v>1091</v>
      </c>
      <c r="C120" s="18" t="n">
        <v>1994</v>
      </c>
      <c r="D120" s="18" t="s">
        <v>67</v>
      </c>
      <c r="E120" s="18" t="s">
        <v>78</v>
      </c>
      <c r="F120" s="18" t="n">
        <f aca="false">IF(B120&lt;&gt;"",1,0)</f>
        <v>1</v>
      </c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</row>
    <row r="121" customFormat="false" ht="12.75" hidden="false" customHeight="false" outlineLevel="0" collapsed="false">
      <c r="A121" s="18" t="s">
        <v>35</v>
      </c>
      <c r="B121" s="18" t="s">
        <v>1092</v>
      </c>
      <c r="C121" s="18" t="n">
        <v>1995</v>
      </c>
      <c r="D121" s="18" t="s">
        <v>128</v>
      </c>
      <c r="E121" s="18" t="s">
        <v>85</v>
      </c>
      <c r="F121" s="18" t="n">
        <v>1</v>
      </c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</row>
    <row r="122" customFormat="false" ht="12.75" hidden="false" customHeight="false" outlineLevel="0" collapsed="false">
      <c r="A122" s="18" t="s">
        <v>34</v>
      </c>
      <c r="B122" s="18" t="s">
        <v>1093</v>
      </c>
      <c r="C122" s="18" t="n">
        <v>1994</v>
      </c>
      <c r="D122" s="18" t="s">
        <v>67</v>
      </c>
      <c r="E122" s="18" t="s">
        <v>78</v>
      </c>
      <c r="F122" s="18" t="n">
        <f aca="false">IF(B122&lt;&gt;"",1,0)</f>
        <v>1</v>
      </c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</row>
    <row r="123" customFormat="false" ht="12.75" hidden="false" customHeight="false" outlineLevel="0" collapsed="false">
      <c r="A123" s="18" t="s">
        <v>976</v>
      </c>
      <c r="B123" s="18" t="s">
        <v>1094</v>
      </c>
      <c r="C123" s="18"/>
      <c r="D123" s="18"/>
      <c r="E123" s="18"/>
      <c r="F123" s="18" t="n">
        <v>1</v>
      </c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</row>
    <row r="124" customFormat="false" ht="12.75" hidden="false" customHeight="false" outlineLevel="0" collapsed="false">
      <c r="A124" s="18" t="s">
        <v>34</v>
      </c>
      <c r="B124" s="18" t="s">
        <v>1095</v>
      </c>
      <c r="C124" s="18" t="n">
        <v>1994</v>
      </c>
      <c r="D124" s="18" t="s">
        <v>986</v>
      </c>
      <c r="E124" s="18" t="s">
        <v>84</v>
      </c>
      <c r="F124" s="18" t="n">
        <f aca="false">IF(B124&lt;&gt;"",1,0)</f>
        <v>1</v>
      </c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</row>
    <row r="125" customFormat="false" ht="12.75" hidden="false" customHeight="false" outlineLevel="0" collapsed="false">
      <c r="A125" s="18" t="s">
        <v>35</v>
      </c>
      <c r="B125" s="18" t="s">
        <v>1096</v>
      </c>
      <c r="C125" s="18" t="n">
        <v>1994</v>
      </c>
      <c r="D125" s="18" t="s">
        <v>128</v>
      </c>
      <c r="E125" s="18" t="s">
        <v>85</v>
      </c>
      <c r="F125" s="18" t="n">
        <v>1</v>
      </c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</row>
    <row r="126" customFormat="false" ht="12.75" hidden="false" customHeight="false" outlineLevel="0" collapsed="false">
      <c r="A126" s="18" t="s">
        <v>35</v>
      </c>
      <c r="B126" s="18" t="s">
        <v>1097</v>
      </c>
      <c r="C126" s="18" t="n">
        <v>1994</v>
      </c>
      <c r="D126" s="18" t="s">
        <v>186</v>
      </c>
      <c r="E126" s="18" t="s">
        <v>97</v>
      </c>
      <c r="F126" s="18" t="n">
        <f aca="false">IF(B126&lt;&gt;"",1,0)</f>
        <v>1</v>
      </c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</row>
    <row r="127" customFormat="false" ht="12.75" hidden="false" customHeight="false" outlineLevel="0" collapsed="false">
      <c r="A127" s="18" t="s">
        <v>35</v>
      </c>
      <c r="B127" s="18" t="s">
        <v>1098</v>
      </c>
      <c r="C127" s="18" t="n">
        <v>1994</v>
      </c>
      <c r="D127" s="18" t="s">
        <v>1099</v>
      </c>
      <c r="E127" s="18" t="s">
        <v>97</v>
      </c>
      <c r="F127" s="18" t="n">
        <f aca="false">IF(B127&lt;&gt;"",1,0)</f>
        <v>1</v>
      </c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</row>
    <row r="128" customFormat="false" ht="12.75" hidden="false" customHeight="false" outlineLevel="0" collapsed="false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</row>
    <row r="129" customFormat="false" ht="12.75" hidden="false" customHeight="false" outlineLevel="0" collapsed="false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</row>
    <row r="130" customFormat="false" ht="12.75" hidden="false" customHeight="false" outlineLevel="0" collapsed="false">
      <c r="A130" s="18"/>
      <c r="B130" s="18"/>
      <c r="C130" s="18"/>
      <c r="D130" s="18"/>
      <c r="E130" s="18"/>
      <c r="F130" s="18" t="n">
        <f aca="false">IF(B130&lt;&gt;"",1,0)</f>
        <v>0</v>
      </c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</row>
    <row r="131" customFormat="false" ht="12.75" hidden="false" customHeight="false" outlineLevel="0" collapsed="false">
      <c r="A131" s="18"/>
      <c r="B131" s="18"/>
      <c r="C131" s="18"/>
      <c r="D131" s="18"/>
      <c r="E131" s="18"/>
      <c r="F131" s="18" t="n">
        <f aca="false">IF(B131&lt;&gt;"",1,0)</f>
        <v>0</v>
      </c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</row>
    <row r="132" customFormat="false" ht="12.75" hidden="false" customHeight="false" outlineLevel="0" collapsed="false">
      <c r="A132" s="18"/>
      <c r="B132" s="18"/>
      <c r="C132" s="18"/>
      <c r="D132" s="18"/>
      <c r="E132" s="18"/>
      <c r="F132" s="18" t="n">
        <f aca="false">IF(B132&lt;&gt;"",1,0)</f>
        <v>0</v>
      </c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</row>
    <row r="133" customFormat="false" ht="12.75" hidden="false" customHeight="false" outlineLevel="0" collapsed="false">
      <c r="A133" s="18"/>
      <c r="B133" s="18"/>
      <c r="C133" s="18"/>
      <c r="D133" s="18"/>
      <c r="E133" s="18"/>
      <c r="F133" s="18" t="n">
        <f aca="false">IF(B133&lt;&gt;"",1,0)</f>
        <v>0</v>
      </c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</row>
    <row r="134" customFormat="false" ht="12.75" hidden="false" customHeight="false" outlineLevel="0" collapsed="false">
      <c r="A134" s="18"/>
      <c r="B134" s="18"/>
      <c r="C134" s="18"/>
      <c r="D134" s="18"/>
      <c r="E134" s="18"/>
      <c r="F134" s="18" t="n">
        <f aca="false">IF(B134&lt;&gt;"",1,0)</f>
        <v>0</v>
      </c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</row>
    <row r="135" customFormat="false" ht="12.75" hidden="false" customHeight="false" outlineLevel="0" collapsed="false">
      <c r="A135" s="18"/>
      <c r="B135" s="18"/>
      <c r="C135" s="18"/>
      <c r="D135" s="18"/>
      <c r="E135" s="18"/>
      <c r="F135" s="18" t="n">
        <f aca="false">IF(B135&lt;&gt;"",1,0)</f>
        <v>0</v>
      </c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</row>
    <row r="136" customFormat="false" ht="12.75" hidden="false" customHeight="false" outlineLevel="0" collapsed="false">
      <c r="A136" s="18"/>
      <c r="B136" s="18"/>
      <c r="C136" s="18"/>
      <c r="D136" s="18"/>
      <c r="E136" s="18"/>
      <c r="F136" s="18" t="n">
        <f aca="false">IF(B136&lt;&gt;"",1,0)</f>
        <v>0</v>
      </c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</row>
    <row r="137" customFormat="false" ht="12.75" hidden="false" customHeight="false" outlineLevel="0" collapsed="false">
      <c r="A137" s="18"/>
      <c r="B137" s="18"/>
      <c r="C137" s="18"/>
      <c r="D137" s="18"/>
      <c r="E137" s="18"/>
      <c r="F137" s="18" t="n">
        <f aca="false">IF(B137&lt;&gt;"",1,0)</f>
        <v>0</v>
      </c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</row>
    <row r="138" customFormat="false" ht="12.75" hidden="false" customHeight="false" outlineLevel="0" collapsed="false">
      <c r="A138" s="18"/>
      <c r="B138" s="18"/>
      <c r="C138" s="18"/>
      <c r="D138" s="18"/>
      <c r="E138" s="18"/>
      <c r="F138" s="18" t="n">
        <f aca="false">IF(B138&lt;&gt;"",1,0)</f>
        <v>0</v>
      </c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</row>
    <row r="139" customFormat="false" ht="12.75" hidden="false" customHeight="false" outlineLevel="0" collapsed="false">
      <c r="A139" s="18"/>
      <c r="B139" s="18"/>
      <c r="C139" s="18"/>
      <c r="D139" s="18"/>
      <c r="E139" s="18"/>
      <c r="F139" s="18" t="n">
        <f aca="false">IF(B139&lt;&gt;"",1,0)</f>
        <v>0</v>
      </c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</row>
    <row r="140" customFormat="false" ht="12.75" hidden="false" customHeight="false" outlineLevel="0" collapsed="false">
      <c r="A140" s="18"/>
      <c r="B140" s="18"/>
      <c r="C140" s="18"/>
      <c r="D140" s="18"/>
      <c r="E140" s="18"/>
      <c r="F140" s="18" t="n">
        <f aca="false">IF(B140&lt;&gt;"",1,0)</f>
        <v>0</v>
      </c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</row>
    <row r="141" customFormat="false" ht="12.75" hidden="false" customHeight="false" outlineLevel="0" collapsed="false">
      <c r="A141" s="18"/>
      <c r="B141" s="18"/>
      <c r="C141" s="18"/>
      <c r="D141" s="18"/>
      <c r="E141" s="18"/>
      <c r="F141" s="18" t="n">
        <f aca="false">IF(B141&lt;&gt;"",1,0)</f>
        <v>0</v>
      </c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</row>
    <row r="142" customFormat="false" ht="12.75" hidden="false" customHeight="false" outlineLevel="0" collapsed="false">
      <c r="A142" s="18"/>
      <c r="B142" s="18"/>
      <c r="C142" s="18"/>
      <c r="D142" s="18"/>
      <c r="E142" s="18"/>
      <c r="F142" s="18" t="n">
        <f aca="false">IF(B142&lt;&gt;"",1,0)</f>
        <v>0</v>
      </c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</row>
    <row r="143" customFormat="false" ht="12.75" hidden="false" customHeight="false" outlineLevel="0" collapsed="false">
      <c r="A143" s="18"/>
      <c r="B143" s="18"/>
      <c r="C143" s="18"/>
      <c r="D143" s="18"/>
      <c r="E143" s="18"/>
      <c r="F143" s="18" t="n">
        <f aca="false">IF(B143&lt;&gt;"",1,0)</f>
        <v>0</v>
      </c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</row>
  </sheetData>
  <autoFilter ref="A9:E127"/>
  <mergeCells count="7">
    <mergeCell ref="A1:E1"/>
    <mergeCell ref="A2:E2"/>
    <mergeCell ref="A3:E3"/>
    <mergeCell ref="A4:E4"/>
    <mergeCell ref="A5:E5"/>
    <mergeCell ref="A6:E6"/>
    <mergeCell ref="C8:E8"/>
  </mergeCells>
  <hyperlinks>
    <hyperlink ref="A2" r:id="rId1" display="http://www.maserati-alfieri.co.uk/alfieri241.htm"/>
    <hyperlink ref="A4" r:id="rId2" display="http://www.maserati-alfieri.co.uk/alfieri241.htm"/>
    <hyperlink ref="A6" r:id="rId3" display="http://www.maserati-alfieri.co.uk/alfieri-ghiblicup-rhd.htm"/>
  </hyperlink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4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T25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C10" activeCellId="0" sqref="C10"/>
    </sheetView>
  </sheetViews>
  <sheetFormatPr defaultColWidth="12.66015625" defaultRowHeight="12.75" zeroHeight="false" outlineLevelRow="0" outlineLevelCol="0"/>
  <cols>
    <col collapsed="false" customWidth="true" hidden="false" outlineLevel="0" max="1" min="1" style="0" width="15.13"/>
    <col collapsed="false" customWidth="true" hidden="false" outlineLevel="0" max="2" min="2" style="0" width="23.88"/>
    <col collapsed="false" customWidth="true" hidden="false" outlineLevel="0" max="20" min="3" style="0" width="15.13"/>
  </cols>
  <sheetData>
    <row r="1" customFormat="false" ht="29.25" hidden="false" customHeight="true" outlineLevel="0" collapsed="false">
      <c r="A1" s="60" t="s">
        <v>1100</v>
      </c>
      <c r="B1" s="36" t="n">
        <f aca="false">SUM(F3:F508)</f>
        <v>209</v>
      </c>
      <c r="C1" s="46" t="s">
        <v>2</v>
      </c>
      <c r="D1" s="46"/>
      <c r="E1" s="46"/>
      <c r="F1" s="7"/>
    </row>
    <row r="2" customFormat="false" ht="12.75" hidden="false" customHeight="false" outlineLevel="0" collapsed="false">
      <c r="A2" s="23" t="s">
        <v>104</v>
      </c>
      <c r="B2" s="24" t="s">
        <v>105</v>
      </c>
      <c r="C2" s="24" t="s">
        <v>100</v>
      </c>
      <c r="D2" s="24" t="s">
        <v>106</v>
      </c>
      <c r="E2" s="24" t="s">
        <v>107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</row>
    <row r="3" customFormat="false" ht="12.75" hidden="false" customHeight="false" outlineLevel="0" collapsed="false">
      <c r="A3" s="18" t="s">
        <v>18</v>
      </c>
      <c r="B3" s="18" t="s">
        <v>1101</v>
      </c>
      <c r="C3" s="18" t="n">
        <v>1999</v>
      </c>
      <c r="D3" s="18" t="s">
        <v>175</v>
      </c>
      <c r="E3" s="18" t="s">
        <v>84</v>
      </c>
      <c r="F3" s="18" t="n">
        <f aca="false">IF(B3&lt;&gt;"",1,0)</f>
        <v>1</v>
      </c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customFormat="false" ht="12.75" hidden="false" customHeight="false" outlineLevel="0" collapsed="false">
      <c r="A4" s="18" t="s">
        <v>18</v>
      </c>
      <c r="B4" s="18" t="s">
        <v>1102</v>
      </c>
      <c r="C4" s="18" t="n">
        <v>1999</v>
      </c>
      <c r="D4" s="18" t="s">
        <v>175</v>
      </c>
      <c r="E4" s="18" t="s">
        <v>234</v>
      </c>
      <c r="F4" s="18" t="n">
        <v>1</v>
      </c>
      <c r="G4" s="27" t="str">
        <f aca="false">HYPERLINK("https://biluppgifter.se/fordon/BPH612","*")</f>
        <v>*</v>
      </c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</row>
    <row r="5" customFormat="false" ht="12.75" hidden="false" customHeight="false" outlineLevel="0" collapsed="false">
      <c r="A5" s="18" t="s">
        <v>18</v>
      </c>
      <c r="B5" s="18" t="s">
        <v>1103</v>
      </c>
      <c r="C5" s="18" t="n">
        <v>1999</v>
      </c>
      <c r="D5" s="18" t="s">
        <v>175</v>
      </c>
      <c r="E5" s="18" t="s">
        <v>234</v>
      </c>
      <c r="F5" s="18" t="n">
        <v>1</v>
      </c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</row>
    <row r="6" customFormat="false" ht="12.75" hidden="false" customHeight="false" outlineLevel="0" collapsed="false">
      <c r="A6" s="18" t="s">
        <v>18</v>
      </c>
      <c r="B6" s="18" t="s">
        <v>1104</v>
      </c>
      <c r="C6" s="18" t="n">
        <v>2000</v>
      </c>
      <c r="D6" s="18" t="s">
        <v>175</v>
      </c>
      <c r="E6" s="18" t="s">
        <v>77</v>
      </c>
      <c r="F6" s="18" t="n">
        <f aca="false">IF(B6&lt;&gt;"",1,0)</f>
        <v>1</v>
      </c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 customFormat="false" ht="12.75" hidden="false" customHeight="false" outlineLevel="0" collapsed="false">
      <c r="A7" s="18" t="s">
        <v>18</v>
      </c>
      <c r="B7" s="18" t="s">
        <v>1105</v>
      </c>
      <c r="C7" s="18" t="n">
        <v>1999</v>
      </c>
      <c r="D7" s="18" t="s">
        <v>1106</v>
      </c>
      <c r="E7" s="18" t="s">
        <v>85</v>
      </c>
      <c r="F7" s="18" t="n">
        <v>1</v>
      </c>
      <c r="G7" s="27" t="str">
        <f aca="false">HYPERLINK("http://www.maseratitude.com/viewtopic.php?p=84916#p84916","*")</f>
        <v>*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customFormat="false" ht="12.75" hidden="false" customHeight="false" outlineLevel="0" collapsed="false">
      <c r="A8" s="18" t="s">
        <v>18</v>
      </c>
      <c r="B8" s="18" t="s">
        <v>1107</v>
      </c>
      <c r="C8" s="18" t="n">
        <v>1999</v>
      </c>
      <c r="D8" s="18" t="s">
        <v>67</v>
      </c>
      <c r="E8" s="18" t="s">
        <v>78</v>
      </c>
      <c r="F8" s="18" t="n">
        <f aca="false">IF(B8&lt;&gt;"",1,0)</f>
        <v>1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customFormat="false" ht="13.8" hidden="false" customHeight="false" outlineLevel="0" collapsed="false">
      <c r="A9" s="18" t="s">
        <v>18</v>
      </c>
      <c r="B9" s="18" t="s">
        <v>1108</v>
      </c>
      <c r="C9" s="18" t="n">
        <v>1999</v>
      </c>
      <c r="D9" s="18" t="s">
        <v>175</v>
      </c>
      <c r="E9" s="18" t="s">
        <v>78</v>
      </c>
      <c r="F9" s="18" t="n">
        <v>1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</row>
    <row r="10" customFormat="false" ht="12.75" hidden="false" customHeight="false" outlineLevel="0" collapsed="false">
      <c r="A10" s="18" t="s">
        <v>18</v>
      </c>
      <c r="B10" s="18" t="s">
        <v>1109</v>
      </c>
      <c r="C10" s="18" t="n">
        <v>1999</v>
      </c>
      <c r="D10" s="18" t="s">
        <v>1048</v>
      </c>
      <c r="E10" s="18" t="s">
        <v>1110</v>
      </c>
      <c r="F10" s="18" t="n">
        <v>1</v>
      </c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</row>
    <row r="11" customFormat="false" ht="12.75" hidden="false" customHeight="false" outlineLevel="0" collapsed="false">
      <c r="A11" s="18" t="s">
        <v>18</v>
      </c>
      <c r="B11" s="18" t="s">
        <v>1111</v>
      </c>
      <c r="C11" s="18"/>
      <c r="D11" s="18" t="s">
        <v>1048</v>
      </c>
      <c r="E11" s="18" t="s">
        <v>78</v>
      </c>
      <c r="F11" s="18" t="n">
        <v>1</v>
      </c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customFormat="false" ht="12.75" hidden="false" customHeight="false" outlineLevel="0" collapsed="false">
      <c r="A12" s="18" t="s">
        <v>18</v>
      </c>
      <c r="B12" s="18" t="s">
        <v>1112</v>
      </c>
      <c r="C12" s="18" t="n">
        <v>1999</v>
      </c>
      <c r="D12" s="18" t="s">
        <v>186</v>
      </c>
      <c r="E12" s="18" t="s">
        <v>78</v>
      </c>
      <c r="F12" s="18" t="n">
        <f aca="false">IF(B12&lt;&gt;"",1,0)</f>
        <v>1</v>
      </c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</row>
    <row r="13" customFormat="false" ht="12.75" hidden="false" customHeight="false" outlineLevel="0" collapsed="false">
      <c r="A13" s="18" t="s">
        <v>20</v>
      </c>
      <c r="B13" s="18" t="s">
        <v>1113</v>
      </c>
      <c r="C13" s="18" t="n">
        <v>1999</v>
      </c>
      <c r="D13" s="18" t="s">
        <v>116</v>
      </c>
      <c r="E13" s="18" t="s">
        <v>69</v>
      </c>
      <c r="F13" s="18" t="n">
        <v>1</v>
      </c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</row>
    <row r="14" customFormat="false" ht="12.75" hidden="false" customHeight="false" outlineLevel="0" collapsed="false">
      <c r="A14" s="18" t="s">
        <v>18</v>
      </c>
      <c r="B14" s="18" t="s">
        <v>1114</v>
      </c>
      <c r="C14" s="18" t="n">
        <v>1999</v>
      </c>
      <c r="D14" s="18"/>
      <c r="E14" s="18" t="s">
        <v>85</v>
      </c>
      <c r="F14" s="18" t="n">
        <v>1</v>
      </c>
      <c r="G14" s="27" t="str">
        <f aca="false">HYPERLINK("http://www.maseratitude.com/viewtopic.php?p=84916#p84916","*")</f>
        <v>*</v>
      </c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</row>
    <row r="15" customFormat="false" ht="12.75" hidden="false" customHeight="false" outlineLevel="0" collapsed="false">
      <c r="A15" s="18" t="s">
        <v>20</v>
      </c>
      <c r="B15" s="18" t="s">
        <v>1115</v>
      </c>
      <c r="C15" s="18" t="n">
        <v>1999</v>
      </c>
      <c r="D15" s="18" t="s">
        <v>1116</v>
      </c>
      <c r="E15" s="18" t="s">
        <v>78</v>
      </c>
      <c r="F15" s="18" t="n">
        <v>1</v>
      </c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</row>
    <row r="16" customFormat="false" ht="12.75" hidden="false" customHeight="false" outlineLevel="0" collapsed="false">
      <c r="A16" s="18" t="s">
        <v>20</v>
      </c>
      <c r="B16" s="18" t="s">
        <v>1117</v>
      </c>
      <c r="C16" s="18" t="n">
        <v>1999</v>
      </c>
      <c r="D16" s="18" t="s">
        <v>1048</v>
      </c>
      <c r="E16" s="18" t="s">
        <v>78</v>
      </c>
      <c r="F16" s="18" t="n">
        <v>1</v>
      </c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</row>
    <row r="17" customFormat="false" ht="12.75" hidden="false" customHeight="false" outlineLevel="0" collapsed="false">
      <c r="A17" s="18" t="s">
        <v>20</v>
      </c>
      <c r="B17" s="18" t="s">
        <v>1118</v>
      </c>
      <c r="C17" s="18" t="n">
        <v>1999</v>
      </c>
      <c r="D17" s="18" t="s">
        <v>186</v>
      </c>
      <c r="E17" s="18" t="s">
        <v>234</v>
      </c>
      <c r="F17" s="18" t="n">
        <v>1</v>
      </c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</row>
    <row r="18" customFormat="false" ht="12.75" hidden="false" customHeight="false" outlineLevel="0" collapsed="false">
      <c r="A18" s="18" t="s">
        <v>18</v>
      </c>
      <c r="B18" s="18" t="s">
        <v>1119</v>
      </c>
      <c r="C18" s="18" t="n">
        <v>1999</v>
      </c>
      <c r="D18" s="18" t="s">
        <v>175</v>
      </c>
      <c r="E18" s="18" t="s">
        <v>81</v>
      </c>
      <c r="F18" s="18" t="n">
        <v>1</v>
      </c>
      <c r="G18" s="27" t="str">
        <f aca="false">HYPERLINK("http://www.maseratitude.com/viewtopic.php?p=85818#p85818","*")</f>
        <v>*</v>
      </c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</row>
    <row r="19" customFormat="false" ht="12.75" hidden="false" customHeight="false" outlineLevel="0" collapsed="false">
      <c r="A19" s="18" t="s">
        <v>18</v>
      </c>
      <c r="B19" s="18" t="s">
        <v>1120</v>
      </c>
      <c r="C19" s="18" t="n">
        <v>1999</v>
      </c>
      <c r="D19" s="18" t="s">
        <v>920</v>
      </c>
      <c r="E19" s="18" t="s">
        <v>234</v>
      </c>
      <c r="F19" s="18" t="n">
        <v>1</v>
      </c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</row>
    <row r="20" customFormat="false" ht="12.75" hidden="false" customHeight="false" outlineLevel="0" collapsed="false">
      <c r="A20" s="18" t="s">
        <v>18</v>
      </c>
      <c r="B20" s="18" t="s">
        <v>1121</v>
      </c>
      <c r="C20" s="18" t="n">
        <v>1999</v>
      </c>
      <c r="D20" s="18" t="s">
        <v>1122</v>
      </c>
      <c r="E20" s="18" t="s">
        <v>72</v>
      </c>
      <c r="F20" s="18" t="n">
        <v>1</v>
      </c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</row>
    <row r="21" customFormat="false" ht="12.75" hidden="false" customHeight="false" outlineLevel="0" collapsed="false">
      <c r="A21" s="18" t="s">
        <v>18</v>
      </c>
      <c r="B21" s="18" t="s">
        <v>1123</v>
      </c>
      <c r="C21" s="18" t="n">
        <v>1999</v>
      </c>
      <c r="D21" s="18" t="s">
        <v>1124</v>
      </c>
      <c r="E21" s="18" t="s">
        <v>1125</v>
      </c>
      <c r="F21" s="18" t="n">
        <v>1</v>
      </c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</row>
    <row r="22" customFormat="false" ht="12.75" hidden="false" customHeight="false" outlineLevel="0" collapsed="false">
      <c r="A22" s="18" t="s">
        <v>18</v>
      </c>
      <c r="B22" s="18" t="s">
        <v>1126</v>
      </c>
      <c r="C22" s="18" t="n">
        <v>1999</v>
      </c>
      <c r="D22" s="18" t="s">
        <v>1116</v>
      </c>
      <c r="E22" s="18" t="s">
        <v>78</v>
      </c>
      <c r="F22" s="18" t="n">
        <v>1</v>
      </c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</row>
    <row r="23" customFormat="false" ht="12.75" hidden="false" customHeight="false" outlineLevel="0" collapsed="false">
      <c r="A23" s="18" t="s">
        <v>18</v>
      </c>
      <c r="B23" s="18" t="s">
        <v>1127</v>
      </c>
      <c r="C23" s="18" t="n">
        <v>1999</v>
      </c>
      <c r="D23" s="18" t="s">
        <v>186</v>
      </c>
      <c r="E23" s="18" t="s">
        <v>234</v>
      </c>
      <c r="F23" s="18" t="n">
        <v>1</v>
      </c>
      <c r="G23" s="27" t="str">
        <f aca="false">HYPERLINK("https://biluppgifter.se/fordon/EDY024","*")</f>
        <v>*</v>
      </c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</row>
    <row r="24" customFormat="false" ht="12.75" hidden="false" customHeight="false" outlineLevel="0" collapsed="false">
      <c r="A24" s="18" t="s">
        <v>1128</v>
      </c>
      <c r="B24" s="18" t="s">
        <v>1129</v>
      </c>
      <c r="C24" s="18" t="n">
        <v>2000</v>
      </c>
      <c r="D24" s="18" t="s">
        <v>514</v>
      </c>
      <c r="E24" s="18" t="s">
        <v>81</v>
      </c>
      <c r="F24" s="18" t="n">
        <v>1</v>
      </c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</row>
    <row r="25" customFormat="false" ht="12.75" hidden="false" customHeight="false" outlineLevel="0" collapsed="false">
      <c r="A25" s="18" t="s">
        <v>18</v>
      </c>
      <c r="B25" s="18" t="s">
        <v>1130</v>
      </c>
      <c r="C25" s="18" t="n">
        <v>1999</v>
      </c>
      <c r="D25" s="18" t="s">
        <v>920</v>
      </c>
      <c r="E25" s="18" t="s">
        <v>84</v>
      </c>
      <c r="F25" s="18" t="n">
        <v>1</v>
      </c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</row>
    <row r="26" customFormat="false" ht="12.75" hidden="false" customHeight="false" outlineLevel="0" collapsed="false">
      <c r="A26" s="18" t="s">
        <v>18</v>
      </c>
      <c r="B26" s="18" t="s">
        <v>1131</v>
      </c>
      <c r="C26" s="18" t="n">
        <v>2000</v>
      </c>
      <c r="D26" s="18" t="s">
        <v>186</v>
      </c>
      <c r="E26" s="18" t="s">
        <v>78</v>
      </c>
      <c r="F26" s="18" t="n">
        <f aca="false">IF(B26&lt;&gt;"",1,0)</f>
        <v>1</v>
      </c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</row>
    <row r="27" customFormat="false" ht="12.75" hidden="false" customHeight="false" outlineLevel="0" collapsed="false">
      <c r="A27" s="18" t="s">
        <v>18</v>
      </c>
      <c r="B27" s="18" t="s">
        <v>1132</v>
      </c>
      <c r="C27" s="18" t="n">
        <v>1999</v>
      </c>
      <c r="D27" s="18" t="s">
        <v>175</v>
      </c>
      <c r="E27" s="18" t="s">
        <v>81</v>
      </c>
      <c r="F27" s="18" t="n">
        <f aca="false">IF(B27&lt;&gt;"",1,0)</f>
        <v>1</v>
      </c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</row>
    <row r="28" customFormat="false" ht="12.75" hidden="false" customHeight="false" outlineLevel="0" collapsed="false">
      <c r="A28" s="18" t="s">
        <v>20</v>
      </c>
      <c r="B28" s="18" t="s">
        <v>1133</v>
      </c>
      <c r="C28" s="18" t="n">
        <v>1999</v>
      </c>
      <c r="D28" s="18" t="s">
        <v>175</v>
      </c>
      <c r="E28" s="18" t="s">
        <v>85</v>
      </c>
      <c r="F28" s="18" t="n">
        <v>1</v>
      </c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</row>
    <row r="29" customFormat="false" ht="12.75" hidden="false" customHeight="false" outlineLevel="0" collapsed="false">
      <c r="A29" s="18" t="s">
        <v>20</v>
      </c>
      <c r="B29" s="18" t="s">
        <v>1134</v>
      </c>
      <c r="C29" s="18" t="n">
        <v>1999</v>
      </c>
      <c r="D29" s="18" t="s">
        <v>175</v>
      </c>
      <c r="E29" s="18" t="s">
        <v>78</v>
      </c>
      <c r="F29" s="18" t="n">
        <v>1</v>
      </c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</row>
    <row r="30" customFormat="false" ht="12.75" hidden="false" customHeight="false" outlineLevel="0" collapsed="false">
      <c r="A30" s="18" t="s">
        <v>1135</v>
      </c>
      <c r="B30" s="18" t="s">
        <v>1136</v>
      </c>
      <c r="C30" s="18" t="n">
        <v>1999</v>
      </c>
      <c r="D30" s="18" t="s">
        <v>1124</v>
      </c>
      <c r="E30" s="18" t="s">
        <v>97</v>
      </c>
      <c r="F30" s="18" t="n">
        <v>1</v>
      </c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</row>
    <row r="31" customFormat="false" ht="12.75" hidden="false" customHeight="false" outlineLevel="0" collapsed="false">
      <c r="A31" s="18" t="s">
        <v>18</v>
      </c>
      <c r="B31" s="18" t="s">
        <v>1137</v>
      </c>
      <c r="C31" s="18" t="n">
        <v>1999</v>
      </c>
      <c r="D31" s="18" t="s">
        <v>128</v>
      </c>
      <c r="E31" s="18" t="s">
        <v>78</v>
      </c>
      <c r="F31" s="18" t="n">
        <v>1</v>
      </c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</row>
    <row r="32" customFormat="false" ht="12.75" hidden="false" customHeight="false" outlineLevel="0" collapsed="false">
      <c r="A32" s="18" t="s">
        <v>1138</v>
      </c>
      <c r="B32" s="18" t="s">
        <v>1139</v>
      </c>
      <c r="C32" s="18" t="n">
        <v>2000</v>
      </c>
      <c r="D32" s="18"/>
      <c r="E32" s="18" t="s">
        <v>88</v>
      </c>
      <c r="F32" s="18" t="n">
        <v>1</v>
      </c>
      <c r="G32" s="27" t="str">
        <f aca="false">HYPERLINK("https://regnr.info/BP48718","*")</f>
        <v>*</v>
      </c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</row>
    <row r="33" customFormat="false" ht="12.75" hidden="false" customHeight="false" outlineLevel="0" collapsed="false">
      <c r="A33" s="18" t="s">
        <v>18</v>
      </c>
      <c r="B33" s="18" t="s">
        <v>1140</v>
      </c>
      <c r="C33" s="18" t="n">
        <v>1999</v>
      </c>
      <c r="D33" s="18" t="s">
        <v>1048</v>
      </c>
      <c r="E33" s="18" t="s">
        <v>78</v>
      </c>
      <c r="F33" s="18" t="n">
        <f aca="false">IF(B33&lt;&gt;"",1,0)</f>
        <v>1</v>
      </c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</row>
    <row r="34" customFormat="false" ht="12.75" hidden="false" customHeight="false" outlineLevel="0" collapsed="false">
      <c r="A34" s="18" t="s">
        <v>18</v>
      </c>
      <c r="B34" s="18" t="s">
        <v>1141</v>
      </c>
      <c r="C34" s="18" t="n">
        <v>2000</v>
      </c>
      <c r="D34" s="18" t="s">
        <v>1142</v>
      </c>
      <c r="E34" s="18" t="s">
        <v>78</v>
      </c>
      <c r="F34" s="18" t="n">
        <v>1</v>
      </c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</row>
    <row r="35" customFormat="false" ht="12.75" hidden="false" customHeight="false" outlineLevel="0" collapsed="false">
      <c r="A35" s="18" t="s">
        <v>20</v>
      </c>
      <c r="B35" s="18" t="s">
        <v>1143</v>
      </c>
      <c r="C35" s="18" t="n">
        <v>1999</v>
      </c>
      <c r="D35" s="18" t="s">
        <v>796</v>
      </c>
      <c r="E35" s="18" t="s">
        <v>69</v>
      </c>
      <c r="F35" s="18" t="n">
        <v>1</v>
      </c>
      <c r="G35" s="27" t="str">
        <f aca="false">HYPERLINK("http://www.nufa.net/MASERATI-(I)-3200-GT-in-Bovenden_Detailansicht_2910.html","*")</f>
        <v>*</v>
      </c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</row>
    <row r="36" customFormat="false" ht="12.75" hidden="false" customHeight="false" outlineLevel="0" collapsed="false">
      <c r="A36" s="18" t="s">
        <v>18</v>
      </c>
      <c r="B36" s="18" t="s">
        <v>1144</v>
      </c>
      <c r="C36" s="18" t="n">
        <v>1999</v>
      </c>
      <c r="D36" s="18" t="s">
        <v>1145</v>
      </c>
      <c r="E36" s="18" t="s">
        <v>78</v>
      </c>
      <c r="F36" s="18" t="n">
        <v>1</v>
      </c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</row>
    <row r="37" customFormat="false" ht="12.75" hidden="false" customHeight="false" outlineLevel="0" collapsed="false">
      <c r="A37" s="18" t="s">
        <v>1135</v>
      </c>
      <c r="B37" s="18" t="s">
        <v>1146</v>
      </c>
      <c r="C37" s="18" t="n">
        <v>1999</v>
      </c>
      <c r="D37" s="18" t="s">
        <v>112</v>
      </c>
      <c r="E37" s="18" t="s">
        <v>1125</v>
      </c>
      <c r="F37" s="18" t="n">
        <v>1</v>
      </c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</row>
    <row r="38" customFormat="false" ht="12.75" hidden="false" customHeight="false" outlineLevel="0" collapsed="false">
      <c r="A38" s="18" t="s">
        <v>1135</v>
      </c>
      <c r="B38" s="18" t="s">
        <v>1147</v>
      </c>
      <c r="C38" s="18" t="n">
        <v>1999</v>
      </c>
      <c r="D38" s="18"/>
      <c r="E38" s="18" t="s">
        <v>85</v>
      </c>
      <c r="F38" s="18" t="n">
        <v>1</v>
      </c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</row>
    <row r="39" customFormat="false" ht="12.75" hidden="false" customHeight="false" outlineLevel="0" collapsed="false">
      <c r="A39" s="18" t="s">
        <v>18</v>
      </c>
      <c r="B39" s="18" t="s">
        <v>1148</v>
      </c>
      <c r="C39" s="18" t="n">
        <v>1999</v>
      </c>
      <c r="D39" s="18" t="s">
        <v>175</v>
      </c>
      <c r="E39" s="18" t="s">
        <v>78</v>
      </c>
      <c r="F39" s="18" t="n">
        <v>1</v>
      </c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</row>
    <row r="40" customFormat="false" ht="12.75" hidden="false" customHeight="true" outlineLevel="0" collapsed="false">
      <c r="A40" s="18" t="s">
        <v>1128</v>
      </c>
      <c r="B40" s="30" t="s">
        <v>1149</v>
      </c>
      <c r="C40" s="18" t="n">
        <v>2000</v>
      </c>
      <c r="D40" s="18" t="s">
        <v>175</v>
      </c>
      <c r="E40" s="18" t="s">
        <v>97</v>
      </c>
      <c r="F40" s="18" t="n">
        <v>1</v>
      </c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</row>
    <row r="41" customFormat="false" ht="12.75" hidden="false" customHeight="true" outlineLevel="0" collapsed="false">
      <c r="A41" s="18" t="s">
        <v>1135</v>
      </c>
      <c r="B41" s="30" t="s">
        <v>1150</v>
      </c>
      <c r="C41" s="18" t="n">
        <v>2000</v>
      </c>
      <c r="D41" s="18" t="s">
        <v>1151</v>
      </c>
      <c r="E41" s="18" t="s">
        <v>97</v>
      </c>
      <c r="F41" s="18" t="n">
        <v>1</v>
      </c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</row>
    <row r="42" customFormat="false" ht="12.75" hidden="false" customHeight="false" outlineLevel="0" collapsed="false">
      <c r="A42" s="18" t="s">
        <v>18</v>
      </c>
      <c r="B42" s="30" t="s">
        <v>1152</v>
      </c>
      <c r="C42" s="18" t="n">
        <v>1999</v>
      </c>
      <c r="D42" s="18" t="s">
        <v>514</v>
      </c>
      <c r="E42" s="18" t="s">
        <v>75</v>
      </c>
      <c r="F42" s="18" t="n">
        <v>1</v>
      </c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</row>
    <row r="43" customFormat="false" ht="12.75" hidden="false" customHeight="false" outlineLevel="0" collapsed="false">
      <c r="A43" s="18" t="s">
        <v>18</v>
      </c>
      <c r="B43" s="29" t="s">
        <v>1153</v>
      </c>
      <c r="C43" s="18" t="n">
        <v>2000</v>
      </c>
      <c r="D43" s="18"/>
      <c r="E43" s="18" t="s">
        <v>97</v>
      </c>
      <c r="F43" s="18" t="n">
        <v>1</v>
      </c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</row>
    <row r="44" customFormat="false" ht="12.75" hidden="false" customHeight="false" outlineLevel="0" collapsed="false">
      <c r="A44" s="18" t="s">
        <v>20</v>
      </c>
      <c r="B44" s="29" t="s">
        <v>1154</v>
      </c>
      <c r="C44" s="18" t="n">
        <v>2000</v>
      </c>
      <c r="D44" s="18" t="s">
        <v>175</v>
      </c>
      <c r="E44" s="18" t="s">
        <v>97</v>
      </c>
      <c r="F44" s="18" t="n">
        <v>1</v>
      </c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</row>
    <row r="45" customFormat="false" ht="12.75" hidden="false" customHeight="false" outlineLevel="0" collapsed="false">
      <c r="A45" s="18" t="s">
        <v>20</v>
      </c>
      <c r="B45" s="29" t="s">
        <v>1155</v>
      </c>
      <c r="C45" s="18" t="n">
        <v>1999</v>
      </c>
      <c r="D45" s="18" t="s">
        <v>1156</v>
      </c>
      <c r="E45" s="18" t="s">
        <v>85</v>
      </c>
      <c r="F45" s="18" t="n">
        <v>1</v>
      </c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</row>
    <row r="46" customFormat="false" ht="12.75" hidden="false" customHeight="false" outlineLevel="0" collapsed="false">
      <c r="A46" s="18" t="s">
        <v>20</v>
      </c>
      <c r="B46" s="29" t="s">
        <v>1157</v>
      </c>
      <c r="C46" s="18" t="n">
        <v>1999</v>
      </c>
      <c r="D46" s="18" t="s">
        <v>1158</v>
      </c>
      <c r="E46" s="18" t="s">
        <v>85</v>
      </c>
      <c r="F46" s="18" t="n">
        <v>1</v>
      </c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</row>
    <row r="47" customFormat="false" ht="12.75" hidden="false" customHeight="false" outlineLevel="0" collapsed="false">
      <c r="A47" s="18" t="s">
        <v>18</v>
      </c>
      <c r="B47" s="28" t="s">
        <v>1159</v>
      </c>
      <c r="C47" s="18"/>
      <c r="D47" s="18"/>
      <c r="E47" s="18" t="s">
        <v>69</v>
      </c>
      <c r="F47" s="18" t="n">
        <v>1</v>
      </c>
      <c r="G47" s="18" t="s">
        <v>1160</v>
      </c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</row>
    <row r="48" customFormat="false" ht="12.75" hidden="false" customHeight="false" outlineLevel="0" collapsed="false">
      <c r="A48" s="18" t="s">
        <v>18</v>
      </c>
      <c r="B48" s="29" t="s">
        <v>1161</v>
      </c>
      <c r="C48" s="18" t="n">
        <v>1999</v>
      </c>
      <c r="D48" s="18" t="s">
        <v>116</v>
      </c>
      <c r="E48" s="18" t="s">
        <v>234</v>
      </c>
      <c r="F48" s="18" t="n">
        <v>1</v>
      </c>
      <c r="G48" s="27" t="str">
        <f aca="false">HYPERLINK("https://biluppgifter.se/fordon/JMU540","*")</f>
        <v>*</v>
      </c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</row>
    <row r="49" customFormat="false" ht="12.75" hidden="false" customHeight="false" outlineLevel="0" collapsed="false">
      <c r="A49" s="18" t="s">
        <v>18</v>
      </c>
      <c r="B49" s="29" t="s">
        <v>1162</v>
      </c>
      <c r="C49" s="18" t="n">
        <v>2000</v>
      </c>
      <c r="D49" s="18" t="s">
        <v>1163</v>
      </c>
      <c r="E49" s="18" t="s">
        <v>97</v>
      </c>
      <c r="F49" s="18" t="n">
        <v>1</v>
      </c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</row>
    <row r="50" customFormat="false" ht="12.75" hidden="false" customHeight="false" outlineLevel="0" collapsed="false">
      <c r="A50" s="18" t="s">
        <v>20</v>
      </c>
      <c r="B50" s="29" t="s">
        <v>1164</v>
      </c>
      <c r="C50" s="18" t="n">
        <v>1999</v>
      </c>
      <c r="D50" s="18" t="s">
        <v>175</v>
      </c>
      <c r="E50" s="18" t="s">
        <v>85</v>
      </c>
      <c r="F50" s="18" t="n">
        <v>1</v>
      </c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</row>
    <row r="51" customFormat="false" ht="12.75" hidden="false" customHeight="false" outlineLevel="0" collapsed="false">
      <c r="A51" s="18" t="s">
        <v>1128</v>
      </c>
      <c r="B51" s="30" t="s">
        <v>1165</v>
      </c>
      <c r="C51" s="18" t="n">
        <v>2000</v>
      </c>
      <c r="D51" s="18" t="s">
        <v>175</v>
      </c>
      <c r="E51" s="18" t="s">
        <v>85</v>
      </c>
      <c r="F51" s="18" t="n">
        <v>1</v>
      </c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</row>
    <row r="52" customFormat="false" ht="12.75" hidden="false" customHeight="false" outlineLevel="0" collapsed="false">
      <c r="A52" s="18" t="s">
        <v>20</v>
      </c>
      <c r="B52" s="18" t="s">
        <v>1166</v>
      </c>
      <c r="C52" s="18" t="n">
        <v>2001</v>
      </c>
      <c r="D52" s="18" t="s">
        <v>116</v>
      </c>
      <c r="E52" s="18" t="s">
        <v>234</v>
      </c>
      <c r="F52" s="18" t="n">
        <v>1</v>
      </c>
      <c r="G52" s="27" t="str">
        <f aca="false">HYPERLINK("https://biluppgifter.se/fordon/WJN140","*")</f>
        <v>*</v>
      </c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</row>
    <row r="53" customFormat="false" ht="12.75" hidden="false" customHeight="false" outlineLevel="0" collapsed="false">
      <c r="A53" s="18" t="s">
        <v>20</v>
      </c>
      <c r="B53" s="18" t="s">
        <v>1167</v>
      </c>
      <c r="C53" s="18" t="n">
        <v>1999</v>
      </c>
      <c r="D53" s="18" t="s">
        <v>1163</v>
      </c>
      <c r="E53" s="18" t="s">
        <v>81</v>
      </c>
      <c r="F53" s="18" t="n">
        <v>1</v>
      </c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</row>
    <row r="54" customFormat="false" ht="12.75" hidden="false" customHeight="false" outlineLevel="0" collapsed="false">
      <c r="A54" s="18" t="s">
        <v>18</v>
      </c>
      <c r="B54" s="18" t="s">
        <v>1168</v>
      </c>
      <c r="C54" s="18" t="n">
        <v>1999</v>
      </c>
      <c r="D54" s="18" t="s">
        <v>1169</v>
      </c>
      <c r="E54" s="18" t="s">
        <v>69</v>
      </c>
      <c r="F54" s="18" t="n">
        <v>1</v>
      </c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</row>
    <row r="55" customFormat="false" ht="12.75" hidden="false" customHeight="false" outlineLevel="0" collapsed="false">
      <c r="A55" s="18" t="s">
        <v>18</v>
      </c>
      <c r="B55" s="18" t="s">
        <v>1170</v>
      </c>
      <c r="C55" s="18" t="n">
        <v>1999</v>
      </c>
      <c r="D55" s="18" t="s">
        <v>1116</v>
      </c>
      <c r="E55" s="18" t="s">
        <v>78</v>
      </c>
      <c r="F55" s="18" t="n">
        <v>1</v>
      </c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</row>
    <row r="56" customFormat="false" ht="12.75" hidden="false" customHeight="false" outlineLevel="0" collapsed="false">
      <c r="A56" s="18" t="s">
        <v>18</v>
      </c>
      <c r="B56" s="30" t="s">
        <v>1171</v>
      </c>
      <c r="C56" s="18" t="n">
        <v>1999</v>
      </c>
      <c r="D56" s="18" t="s">
        <v>796</v>
      </c>
      <c r="E56" s="18" t="s">
        <v>69</v>
      </c>
      <c r="F56" s="18" t="n">
        <v>1</v>
      </c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</row>
    <row r="57" customFormat="false" ht="12.75" hidden="false" customHeight="false" outlineLevel="0" collapsed="false">
      <c r="A57" s="18" t="s">
        <v>18</v>
      </c>
      <c r="B57" s="30" t="s">
        <v>1172</v>
      </c>
      <c r="C57" s="18" t="n">
        <v>2000</v>
      </c>
      <c r="D57" s="18" t="s">
        <v>514</v>
      </c>
      <c r="E57" s="18" t="s">
        <v>75</v>
      </c>
      <c r="F57" s="18" t="n">
        <v>1</v>
      </c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</row>
    <row r="58" customFormat="false" ht="12.75" hidden="false" customHeight="false" outlineLevel="0" collapsed="false">
      <c r="A58" s="18" t="s">
        <v>1135</v>
      </c>
      <c r="B58" s="30" t="s">
        <v>1173</v>
      </c>
      <c r="C58" s="18" t="n">
        <v>2000</v>
      </c>
      <c r="D58" s="18" t="s">
        <v>175</v>
      </c>
      <c r="E58" s="18" t="s">
        <v>85</v>
      </c>
      <c r="F58" s="18" t="n">
        <v>1</v>
      </c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</row>
    <row r="59" customFormat="false" ht="12.75" hidden="false" customHeight="false" outlineLevel="0" collapsed="false">
      <c r="A59" s="18" t="s">
        <v>18</v>
      </c>
      <c r="B59" s="30" t="s">
        <v>1174</v>
      </c>
      <c r="C59" s="18" t="n">
        <v>2000</v>
      </c>
      <c r="D59" s="18" t="s">
        <v>175</v>
      </c>
      <c r="E59" s="18" t="s">
        <v>97</v>
      </c>
      <c r="F59" s="18" t="n">
        <v>1</v>
      </c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</row>
    <row r="60" customFormat="false" ht="12.75" hidden="false" customHeight="false" outlineLevel="0" collapsed="false">
      <c r="A60" s="18" t="s">
        <v>18</v>
      </c>
      <c r="B60" s="18" t="s">
        <v>1175</v>
      </c>
      <c r="C60" s="18" t="n">
        <v>2000</v>
      </c>
      <c r="D60" s="18" t="s">
        <v>175</v>
      </c>
      <c r="E60" s="18" t="s">
        <v>70</v>
      </c>
      <c r="F60" s="18" t="n">
        <v>1</v>
      </c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</row>
    <row r="61" customFormat="false" ht="12.75" hidden="false" customHeight="false" outlineLevel="0" collapsed="false">
      <c r="A61" s="18" t="s">
        <v>20</v>
      </c>
      <c r="B61" s="18" t="s">
        <v>1176</v>
      </c>
      <c r="C61" s="18" t="n">
        <v>200</v>
      </c>
      <c r="D61" s="18" t="s">
        <v>219</v>
      </c>
      <c r="E61" s="18" t="s">
        <v>97</v>
      </c>
      <c r="F61" s="18" t="n">
        <v>1</v>
      </c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</row>
    <row r="62" customFormat="false" ht="12.75" hidden="false" customHeight="false" outlineLevel="0" collapsed="false">
      <c r="A62" s="18" t="s">
        <v>20</v>
      </c>
      <c r="B62" s="18" t="s">
        <v>1177</v>
      </c>
      <c r="C62" s="18" t="n">
        <v>1999</v>
      </c>
      <c r="D62" s="18"/>
      <c r="E62" s="18" t="s">
        <v>234</v>
      </c>
      <c r="F62" s="18" t="n">
        <v>1</v>
      </c>
      <c r="G62" s="27" t="str">
        <f aca="false">HYPERLINK("https://biluppgifter.se/fordon/ESN856","*")</f>
        <v>*</v>
      </c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</row>
    <row r="63" customFormat="false" ht="12.75" hidden="false" customHeight="false" outlineLevel="0" collapsed="false">
      <c r="A63" s="18" t="s">
        <v>18</v>
      </c>
      <c r="B63" s="18" t="s">
        <v>1178</v>
      </c>
      <c r="C63" s="18" t="n">
        <v>2000</v>
      </c>
      <c r="D63" s="18" t="s">
        <v>67</v>
      </c>
      <c r="E63" s="18" t="s">
        <v>70</v>
      </c>
      <c r="F63" s="18" t="n">
        <v>1</v>
      </c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</row>
    <row r="64" customFormat="false" ht="12.75" hidden="false" customHeight="false" outlineLevel="0" collapsed="false">
      <c r="A64" s="18" t="s">
        <v>20</v>
      </c>
      <c r="B64" s="18" t="s">
        <v>1179</v>
      </c>
      <c r="C64" s="18"/>
      <c r="D64" s="18" t="s">
        <v>110</v>
      </c>
      <c r="E64" s="18" t="s">
        <v>88</v>
      </c>
      <c r="F64" s="18" t="n">
        <v>1</v>
      </c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</row>
    <row r="65" customFormat="false" ht="12.75" hidden="false" customHeight="false" outlineLevel="0" collapsed="false">
      <c r="A65" s="18" t="s">
        <v>18</v>
      </c>
      <c r="B65" s="18" t="s">
        <v>1180</v>
      </c>
      <c r="C65" s="18" t="n">
        <v>2000</v>
      </c>
      <c r="D65" s="18" t="s">
        <v>67</v>
      </c>
      <c r="E65" s="18" t="s">
        <v>70</v>
      </c>
      <c r="F65" s="18" t="n">
        <v>1</v>
      </c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</row>
    <row r="66" customFormat="false" ht="12.75" hidden="false" customHeight="false" outlineLevel="0" collapsed="false">
      <c r="A66" s="18" t="s">
        <v>18</v>
      </c>
      <c r="B66" s="18" t="s">
        <v>1181</v>
      </c>
      <c r="C66" s="18" t="n">
        <v>2000</v>
      </c>
      <c r="D66" s="18" t="s">
        <v>110</v>
      </c>
      <c r="E66" s="18" t="s">
        <v>85</v>
      </c>
      <c r="F66" s="18" t="n">
        <v>1</v>
      </c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</row>
    <row r="67" customFormat="false" ht="12.75" hidden="false" customHeight="false" outlineLevel="0" collapsed="false">
      <c r="A67" s="18" t="s">
        <v>18</v>
      </c>
      <c r="B67" s="18" t="s">
        <v>1182</v>
      </c>
      <c r="C67" s="18" t="n">
        <v>2000</v>
      </c>
      <c r="D67" s="18" t="s">
        <v>1183</v>
      </c>
      <c r="E67" s="18" t="s">
        <v>81</v>
      </c>
      <c r="F67" s="18" t="n">
        <v>1</v>
      </c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</row>
    <row r="68" customFormat="false" ht="12.75" hidden="false" customHeight="false" outlineLevel="0" collapsed="false">
      <c r="A68" s="18" t="s">
        <v>18</v>
      </c>
      <c r="B68" s="18" t="s">
        <v>1184</v>
      </c>
      <c r="C68" s="18" t="n">
        <v>2000</v>
      </c>
      <c r="D68" s="18" t="s">
        <v>1048</v>
      </c>
      <c r="E68" s="18" t="s">
        <v>78</v>
      </c>
      <c r="F68" s="18" t="n">
        <f aca="false">IF(B68&lt;&gt;"",1,0)</f>
        <v>1</v>
      </c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</row>
    <row r="69" customFormat="false" ht="12.75" hidden="false" customHeight="false" outlineLevel="0" collapsed="false">
      <c r="A69" s="18" t="s">
        <v>18</v>
      </c>
      <c r="B69" s="18" t="s">
        <v>1185</v>
      </c>
      <c r="C69" s="18" t="n">
        <v>2000</v>
      </c>
      <c r="D69" s="18" t="s">
        <v>920</v>
      </c>
      <c r="E69" s="18" t="s">
        <v>84</v>
      </c>
      <c r="F69" s="18" t="n">
        <v>1</v>
      </c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</row>
    <row r="70" customFormat="false" ht="12.75" hidden="false" customHeight="false" outlineLevel="0" collapsed="false">
      <c r="A70" s="18" t="s">
        <v>18</v>
      </c>
      <c r="B70" s="18" t="s">
        <v>1186</v>
      </c>
      <c r="C70" s="18" t="n">
        <v>2000</v>
      </c>
      <c r="D70" s="18" t="s">
        <v>920</v>
      </c>
      <c r="E70" s="18" t="s">
        <v>97</v>
      </c>
      <c r="F70" s="18" t="n">
        <v>1</v>
      </c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</row>
    <row r="71" customFormat="false" ht="12.75" hidden="false" customHeight="false" outlineLevel="0" collapsed="false">
      <c r="A71" s="18" t="s">
        <v>18</v>
      </c>
      <c r="B71" s="18" t="s">
        <v>1187</v>
      </c>
      <c r="C71" s="18" t="n">
        <v>2000</v>
      </c>
      <c r="D71" s="18" t="s">
        <v>128</v>
      </c>
      <c r="E71" s="18" t="s">
        <v>81</v>
      </c>
      <c r="F71" s="18" t="n">
        <v>1</v>
      </c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</row>
    <row r="72" customFormat="false" ht="12.75" hidden="false" customHeight="false" outlineLevel="0" collapsed="false">
      <c r="A72" s="18" t="s">
        <v>18</v>
      </c>
      <c r="B72" s="18" t="s">
        <v>1188</v>
      </c>
      <c r="C72" s="18" t="n">
        <v>2000</v>
      </c>
      <c r="D72" s="18" t="s">
        <v>175</v>
      </c>
      <c r="E72" s="18" t="s">
        <v>78</v>
      </c>
      <c r="F72" s="18" t="n">
        <v>1</v>
      </c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</row>
    <row r="73" customFormat="false" ht="12.75" hidden="false" customHeight="false" outlineLevel="0" collapsed="false">
      <c r="A73" s="18" t="s">
        <v>20</v>
      </c>
      <c r="B73" s="18" t="s">
        <v>1189</v>
      </c>
      <c r="C73" s="18" t="n">
        <v>2000</v>
      </c>
      <c r="D73" s="18" t="s">
        <v>128</v>
      </c>
      <c r="E73" s="18" t="s">
        <v>93</v>
      </c>
      <c r="F73" s="18" t="n">
        <v>1</v>
      </c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</row>
    <row r="74" customFormat="false" ht="12.75" hidden="false" customHeight="false" outlineLevel="0" collapsed="false">
      <c r="A74" s="18" t="s">
        <v>18</v>
      </c>
      <c r="B74" s="18" t="s">
        <v>1190</v>
      </c>
      <c r="C74" s="18" t="n">
        <v>2001</v>
      </c>
      <c r="D74" s="18" t="s">
        <v>67</v>
      </c>
      <c r="E74" s="18" t="s">
        <v>78</v>
      </c>
      <c r="F74" s="18" t="n">
        <f aca="false">IF(B74&lt;&gt;"",1,0)</f>
        <v>1</v>
      </c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</row>
    <row r="75" customFormat="false" ht="12.75" hidden="false" customHeight="false" outlineLevel="0" collapsed="false">
      <c r="A75" s="18" t="s">
        <v>20</v>
      </c>
      <c r="B75" s="18" t="s">
        <v>1191</v>
      </c>
      <c r="C75" s="18" t="n">
        <v>2000</v>
      </c>
      <c r="D75" s="18" t="s">
        <v>175</v>
      </c>
      <c r="E75" s="18" t="s">
        <v>84</v>
      </c>
      <c r="F75" s="18" t="n">
        <v>1</v>
      </c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</row>
    <row r="76" customFormat="false" ht="12.75" hidden="false" customHeight="false" outlineLevel="0" collapsed="false">
      <c r="A76" s="18" t="s">
        <v>20</v>
      </c>
      <c r="B76" s="30" t="s">
        <v>1192</v>
      </c>
      <c r="C76" s="18" t="n">
        <v>2000</v>
      </c>
      <c r="D76" s="18"/>
      <c r="E76" s="18" t="s">
        <v>234</v>
      </c>
      <c r="F76" s="18" t="n">
        <v>1</v>
      </c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</row>
    <row r="77" customFormat="false" ht="12.75" hidden="false" customHeight="false" outlineLevel="0" collapsed="false">
      <c r="A77" s="18" t="s">
        <v>20</v>
      </c>
      <c r="B77" s="18" t="s">
        <v>1193</v>
      </c>
      <c r="C77" s="18" t="n">
        <v>2000</v>
      </c>
      <c r="D77" s="18" t="s">
        <v>1194</v>
      </c>
      <c r="E77" s="18" t="s">
        <v>97</v>
      </c>
      <c r="F77" s="18" t="n">
        <v>1</v>
      </c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</row>
    <row r="78" customFormat="false" ht="12.75" hidden="false" customHeight="false" outlineLevel="0" collapsed="false">
      <c r="A78" s="18" t="s">
        <v>1135</v>
      </c>
      <c r="B78" s="18" t="s">
        <v>1195</v>
      </c>
      <c r="C78" s="18" t="n">
        <v>2002</v>
      </c>
      <c r="D78" s="18"/>
      <c r="E78" s="18" t="s">
        <v>85</v>
      </c>
      <c r="F78" s="18" t="n">
        <v>1</v>
      </c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</row>
    <row r="79" customFormat="false" ht="12.75" hidden="false" customHeight="false" outlineLevel="0" collapsed="false">
      <c r="A79" s="18" t="s">
        <v>1196</v>
      </c>
      <c r="B79" s="18" t="s">
        <v>1197</v>
      </c>
      <c r="C79" s="18" t="n">
        <v>2001</v>
      </c>
      <c r="D79" s="18" t="s">
        <v>986</v>
      </c>
      <c r="E79" s="18" t="s">
        <v>85</v>
      </c>
      <c r="F79" s="18" t="n">
        <v>1</v>
      </c>
      <c r="G79" s="27" t="str">
        <f aca="false">HYPERLINK("http://www.maseratitude.com/viewtopic.php?p=86788#p86788","*")</f>
        <v>*</v>
      </c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</row>
    <row r="80" customFormat="false" ht="12.75" hidden="false" customHeight="false" outlineLevel="0" collapsed="false">
      <c r="A80" s="18" t="s">
        <v>20</v>
      </c>
      <c r="B80" s="18" t="s">
        <v>1198</v>
      </c>
      <c r="C80" s="18" t="n">
        <v>2000</v>
      </c>
      <c r="D80" s="18" t="s">
        <v>175</v>
      </c>
      <c r="E80" s="18" t="s">
        <v>78</v>
      </c>
      <c r="F80" s="18" t="n">
        <v>1</v>
      </c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</row>
    <row r="81" customFormat="false" ht="12.75" hidden="false" customHeight="false" outlineLevel="0" collapsed="false">
      <c r="A81" s="18" t="s">
        <v>18</v>
      </c>
      <c r="B81" s="18" t="s">
        <v>1199</v>
      </c>
      <c r="C81" s="18" t="n">
        <v>2000</v>
      </c>
      <c r="D81" s="18" t="s">
        <v>175</v>
      </c>
      <c r="E81" s="18" t="s">
        <v>78</v>
      </c>
      <c r="F81" s="18" t="n">
        <f aca="false">IF(B81&lt;&gt;"",1,0)</f>
        <v>1</v>
      </c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</row>
    <row r="82" customFormat="false" ht="12.75" hidden="false" customHeight="false" outlineLevel="0" collapsed="false">
      <c r="A82" s="18" t="s">
        <v>20</v>
      </c>
      <c r="B82" s="18" t="s">
        <v>1200</v>
      </c>
      <c r="C82" s="18" t="n">
        <v>2000</v>
      </c>
      <c r="D82" s="18" t="s">
        <v>128</v>
      </c>
      <c r="E82" s="18" t="s">
        <v>1201</v>
      </c>
      <c r="F82" s="18" t="n">
        <v>1</v>
      </c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</row>
    <row r="83" customFormat="false" ht="12.75" hidden="false" customHeight="false" outlineLevel="0" collapsed="false">
      <c r="A83" s="18" t="s">
        <v>18</v>
      </c>
      <c r="B83" s="18" t="s">
        <v>1202</v>
      </c>
      <c r="C83" s="18" t="n">
        <v>2000</v>
      </c>
      <c r="D83" s="18"/>
      <c r="E83" s="18" t="s">
        <v>234</v>
      </c>
      <c r="F83" s="18" t="n">
        <v>1</v>
      </c>
      <c r="G83" s="27" t="str">
        <f aca="false">HYPERLINK("https://biluppgifter.se/fordon/XXP936","*")</f>
        <v>*</v>
      </c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</row>
    <row r="84" customFormat="false" ht="12.75" hidden="false" customHeight="false" outlineLevel="0" collapsed="false">
      <c r="A84" s="18" t="s">
        <v>18</v>
      </c>
      <c r="B84" s="18" t="s">
        <v>1203</v>
      </c>
      <c r="C84" s="18" t="n">
        <v>2000</v>
      </c>
      <c r="D84" s="18" t="s">
        <v>186</v>
      </c>
      <c r="E84" s="18" t="s">
        <v>84</v>
      </c>
      <c r="F84" s="18" t="n">
        <f aca="false">IF(B84&lt;&gt;"",1,0)</f>
        <v>1</v>
      </c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</row>
    <row r="85" customFormat="false" ht="12.75" hidden="false" customHeight="false" outlineLevel="0" collapsed="false">
      <c r="A85" s="18" t="s">
        <v>18</v>
      </c>
      <c r="B85" s="18" t="s">
        <v>1204</v>
      </c>
      <c r="C85" s="18" t="n">
        <v>2000</v>
      </c>
      <c r="D85" s="18" t="s">
        <v>175</v>
      </c>
      <c r="E85" s="18" t="s">
        <v>94</v>
      </c>
      <c r="F85" s="18" t="n">
        <f aca="false">IF(B85&lt;&gt;"",1,0)</f>
        <v>1</v>
      </c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</row>
    <row r="86" customFormat="false" ht="12.75" hidden="false" customHeight="false" outlineLevel="0" collapsed="false">
      <c r="A86" s="18" t="s">
        <v>1128</v>
      </c>
      <c r="B86" s="18" t="s">
        <v>1205</v>
      </c>
      <c r="C86" s="18" t="n">
        <v>2000</v>
      </c>
      <c r="D86" s="18" t="s">
        <v>1206</v>
      </c>
      <c r="E86" s="18" t="s">
        <v>72</v>
      </c>
      <c r="F86" s="18" t="n">
        <v>1</v>
      </c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</row>
    <row r="87" customFormat="false" ht="12.75" hidden="false" customHeight="false" outlineLevel="0" collapsed="false">
      <c r="A87" s="18" t="s">
        <v>18</v>
      </c>
      <c r="B87" s="18" t="s">
        <v>1207</v>
      </c>
      <c r="C87" s="18" t="n">
        <v>2000</v>
      </c>
      <c r="D87" s="18"/>
      <c r="E87" s="18" t="s">
        <v>88</v>
      </c>
      <c r="F87" s="18" t="n">
        <v>1</v>
      </c>
      <c r="G87" s="27" t="str">
        <f aca="false">HYPERLINK("https://regnr.info/BD34510","*")</f>
        <v>*</v>
      </c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</row>
    <row r="88" customFormat="false" ht="12.75" hidden="false" customHeight="false" outlineLevel="0" collapsed="false">
      <c r="A88" s="18" t="s">
        <v>18</v>
      </c>
      <c r="B88" s="18" t="s">
        <v>1208</v>
      </c>
      <c r="C88" s="18" t="n">
        <v>2000</v>
      </c>
      <c r="D88" s="18" t="s">
        <v>67</v>
      </c>
      <c r="E88" s="18" t="s">
        <v>70</v>
      </c>
      <c r="F88" s="18" t="n">
        <v>1</v>
      </c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</row>
    <row r="89" customFormat="false" ht="12.75" hidden="false" customHeight="false" outlineLevel="0" collapsed="false">
      <c r="A89" s="18" t="s">
        <v>18</v>
      </c>
      <c r="B89" s="18" t="s">
        <v>1209</v>
      </c>
      <c r="C89" s="18" t="n">
        <v>1999</v>
      </c>
      <c r="D89" s="18" t="s">
        <v>67</v>
      </c>
      <c r="E89" s="18" t="s">
        <v>94</v>
      </c>
      <c r="F89" s="18" t="n">
        <f aca="false">IF(B89&lt;&gt;"",1,0)</f>
        <v>1</v>
      </c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</row>
    <row r="90" customFormat="false" ht="12.75" hidden="false" customHeight="false" outlineLevel="0" collapsed="false">
      <c r="A90" s="18" t="s">
        <v>18</v>
      </c>
      <c r="B90" s="18" t="s">
        <v>1210</v>
      </c>
      <c r="C90" s="18" t="n">
        <v>2000</v>
      </c>
      <c r="D90" s="18" t="s">
        <v>186</v>
      </c>
      <c r="E90" s="18" t="s">
        <v>94</v>
      </c>
      <c r="F90" s="18" t="n">
        <f aca="false">IF(B90&lt;&gt;"",1,0)</f>
        <v>1</v>
      </c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</row>
    <row r="91" customFormat="false" ht="12.75" hidden="false" customHeight="false" outlineLevel="0" collapsed="false">
      <c r="A91" s="18" t="s">
        <v>18</v>
      </c>
      <c r="B91" s="29" t="s">
        <v>1211</v>
      </c>
      <c r="C91" s="18" t="n">
        <v>2000</v>
      </c>
      <c r="D91" s="18" t="s">
        <v>175</v>
      </c>
      <c r="E91" s="18" t="s">
        <v>84</v>
      </c>
      <c r="F91" s="18" t="n">
        <v>1</v>
      </c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</row>
    <row r="92" customFormat="false" ht="12.75" hidden="false" customHeight="false" outlineLevel="0" collapsed="false">
      <c r="A92" s="18" t="s">
        <v>20</v>
      </c>
      <c r="B92" s="18" t="s">
        <v>1212</v>
      </c>
      <c r="C92" s="18" t="n">
        <v>2000</v>
      </c>
      <c r="D92" s="18" t="s">
        <v>175</v>
      </c>
      <c r="E92" s="18" t="s">
        <v>70</v>
      </c>
      <c r="F92" s="18" t="n">
        <v>1</v>
      </c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</row>
    <row r="93" customFormat="false" ht="12.75" hidden="false" customHeight="false" outlineLevel="0" collapsed="false">
      <c r="A93" s="18" t="s">
        <v>18</v>
      </c>
      <c r="B93" s="18" t="s">
        <v>1213</v>
      </c>
      <c r="C93" s="18" t="n">
        <v>2000</v>
      </c>
      <c r="D93" s="18"/>
      <c r="E93" s="30" t="s">
        <v>234</v>
      </c>
      <c r="F93" s="18" t="n">
        <v>1</v>
      </c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</row>
    <row r="94" customFormat="false" ht="12.75" hidden="false" customHeight="false" outlineLevel="0" collapsed="false">
      <c r="A94" s="18" t="s">
        <v>1214</v>
      </c>
      <c r="B94" s="18" t="s">
        <v>1215</v>
      </c>
      <c r="C94" s="18" t="n">
        <v>2000</v>
      </c>
      <c r="D94" s="18" t="s">
        <v>1216</v>
      </c>
      <c r="E94" s="30" t="s">
        <v>81</v>
      </c>
      <c r="F94" s="18" t="n">
        <v>1</v>
      </c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</row>
    <row r="95" customFormat="false" ht="12.75" hidden="false" customHeight="false" outlineLevel="0" collapsed="false">
      <c r="A95" s="18" t="s">
        <v>20</v>
      </c>
      <c r="B95" s="18" t="s">
        <v>1217</v>
      </c>
      <c r="C95" s="18" t="n">
        <v>2000</v>
      </c>
      <c r="D95" s="18" t="s">
        <v>160</v>
      </c>
      <c r="E95" s="30" t="s">
        <v>1218</v>
      </c>
      <c r="F95" s="18" t="n">
        <v>1</v>
      </c>
      <c r="G95" s="27" t="str">
        <f aca="false">HYPERLINK("https://www.sauto.cz/osobni/detail/maserati/coupe/11386911?goFrom=list","*")</f>
        <v>*</v>
      </c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</row>
    <row r="96" customFormat="false" ht="12.75" hidden="false" customHeight="false" outlineLevel="0" collapsed="false">
      <c r="A96" s="18" t="s">
        <v>18</v>
      </c>
      <c r="B96" s="18" t="s">
        <v>1219</v>
      </c>
      <c r="C96" s="18" t="n">
        <v>2000</v>
      </c>
      <c r="D96" s="18" t="s">
        <v>67</v>
      </c>
      <c r="E96" s="18" t="s">
        <v>77</v>
      </c>
      <c r="F96" s="18" t="n">
        <f aca="false">IF(B96&lt;&gt;"",1,0)</f>
        <v>1</v>
      </c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</row>
    <row r="97" customFormat="false" ht="12.75" hidden="false" customHeight="false" outlineLevel="0" collapsed="false">
      <c r="A97" s="18" t="s">
        <v>20</v>
      </c>
      <c r="B97" s="30" t="s">
        <v>1220</v>
      </c>
      <c r="C97" s="18" t="n">
        <v>2000</v>
      </c>
      <c r="D97" s="18"/>
      <c r="E97" s="18" t="s">
        <v>97</v>
      </c>
      <c r="F97" s="18" t="n">
        <v>1</v>
      </c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</row>
    <row r="98" customFormat="false" ht="12.75" hidden="false" customHeight="false" outlineLevel="0" collapsed="false">
      <c r="A98" s="18" t="s">
        <v>20</v>
      </c>
      <c r="B98" s="30" t="s">
        <v>1221</v>
      </c>
      <c r="C98" s="18" t="n">
        <v>2000</v>
      </c>
      <c r="D98" s="18"/>
      <c r="E98" s="18" t="s">
        <v>234</v>
      </c>
      <c r="F98" s="18" t="n">
        <v>1</v>
      </c>
      <c r="G98" s="27" t="str">
        <f aca="false">HYPERLINK("https://biluppgifter.se/fordon/RJD229","*")</f>
        <v>*</v>
      </c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</row>
    <row r="99" customFormat="false" ht="12.75" hidden="false" customHeight="false" outlineLevel="0" collapsed="false">
      <c r="A99" s="18" t="s">
        <v>20</v>
      </c>
      <c r="B99" s="18" t="s">
        <v>1222</v>
      </c>
      <c r="C99" s="18" t="n">
        <v>2001</v>
      </c>
      <c r="D99" s="18" t="s">
        <v>186</v>
      </c>
      <c r="E99" s="18" t="s">
        <v>81</v>
      </c>
      <c r="F99" s="18" t="n">
        <v>1</v>
      </c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</row>
    <row r="100" customFormat="false" ht="12.75" hidden="false" customHeight="false" outlineLevel="0" collapsed="false">
      <c r="A100" s="18" t="s">
        <v>18</v>
      </c>
      <c r="B100" s="30" t="s">
        <v>1223</v>
      </c>
      <c r="C100" s="18" t="n">
        <v>2000</v>
      </c>
      <c r="D100" s="18" t="s">
        <v>1048</v>
      </c>
      <c r="E100" s="18" t="s">
        <v>78</v>
      </c>
      <c r="F100" s="18" t="n">
        <v>1</v>
      </c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</row>
    <row r="101" customFormat="false" ht="12.75" hidden="false" customHeight="false" outlineLevel="0" collapsed="false">
      <c r="A101" s="18" t="s">
        <v>18</v>
      </c>
      <c r="B101" s="30" t="s">
        <v>1224</v>
      </c>
      <c r="C101" s="18" t="n">
        <v>2000</v>
      </c>
      <c r="D101" s="18" t="s">
        <v>920</v>
      </c>
      <c r="E101" s="18" t="s">
        <v>78</v>
      </c>
      <c r="F101" s="18" t="n">
        <v>1</v>
      </c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</row>
    <row r="102" customFormat="false" ht="12.75" hidden="false" customHeight="false" outlineLevel="0" collapsed="false">
      <c r="A102" s="18" t="s">
        <v>20</v>
      </c>
      <c r="B102" s="30" t="s">
        <v>1225</v>
      </c>
      <c r="C102" s="18"/>
      <c r="D102" s="18"/>
      <c r="E102" s="18" t="s">
        <v>97</v>
      </c>
      <c r="F102" s="18" t="n">
        <v>1</v>
      </c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</row>
    <row r="103" customFormat="false" ht="12.75" hidden="false" customHeight="false" outlineLevel="0" collapsed="false">
      <c r="A103" s="18" t="s">
        <v>18</v>
      </c>
      <c r="B103" s="30" t="s">
        <v>1226</v>
      </c>
      <c r="C103" s="18" t="n">
        <v>2000</v>
      </c>
      <c r="D103" s="18" t="s">
        <v>186</v>
      </c>
      <c r="E103" s="18" t="s">
        <v>78</v>
      </c>
      <c r="F103" s="18" t="n">
        <v>1</v>
      </c>
      <c r="G103" s="27" t="str">
        <f aca="false">HYPERLINK("http://www.maseratitude.com/viewtopic.php?f=11&amp;t=281&amp;p=90538#p90538","*")</f>
        <v>*</v>
      </c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</row>
    <row r="104" customFormat="false" ht="12.75" hidden="false" customHeight="false" outlineLevel="0" collapsed="false">
      <c r="A104" s="18" t="s">
        <v>18</v>
      </c>
      <c r="B104" s="18" t="s">
        <v>1227</v>
      </c>
      <c r="C104" s="18" t="n">
        <v>2000</v>
      </c>
      <c r="D104" s="18" t="s">
        <v>720</v>
      </c>
      <c r="E104" s="18" t="s">
        <v>234</v>
      </c>
      <c r="F104" s="18" t="n">
        <v>1</v>
      </c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</row>
    <row r="105" customFormat="false" ht="12.75" hidden="false" customHeight="false" outlineLevel="0" collapsed="false">
      <c r="A105" s="18" t="s">
        <v>18</v>
      </c>
      <c r="B105" s="18" t="s">
        <v>1228</v>
      </c>
      <c r="C105" s="18" t="n">
        <v>2000</v>
      </c>
      <c r="D105" s="18" t="s">
        <v>1229</v>
      </c>
      <c r="E105" s="18" t="s">
        <v>72</v>
      </c>
      <c r="F105" s="18" t="n">
        <v>1</v>
      </c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</row>
    <row r="106" customFormat="false" ht="12.75" hidden="false" customHeight="false" outlineLevel="0" collapsed="false">
      <c r="A106" s="18" t="s">
        <v>18</v>
      </c>
      <c r="B106" s="18" t="s">
        <v>1230</v>
      </c>
      <c r="C106" s="18" t="n">
        <v>2000</v>
      </c>
      <c r="D106" s="18" t="s">
        <v>175</v>
      </c>
      <c r="E106" s="18" t="s">
        <v>84</v>
      </c>
      <c r="F106" s="18" t="n">
        <f aca="false">IF(B106&lt;&gt;"",1,0)</f>
        <v>1</v>
      </c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</row>
    <row r="107" customFormat="false" ht="12.75" hidden="false" customHeight="false" outlineLevel="0" collapsed="false">
      <c r="A107" s="18" t="s">
        <v>20</v>
      </c>
      <c r="B107" s="18" t="s">
        <v>1231</v>
      </c>
      <c r="C107" s="18" t="n">
        <v>2000</v>
      </c>
      <c r="D107" s="18"/>
      <c r="E107" s="18" t="s">
        <v>234</v>
      </c>
      <c r="F107" s="18" t="n">
        <v>1</v>
      </c>
      <c r="G107" s="27" t="str">
        <f aca="false">HYPERLINK("https://biluppgifter.se/fordon/RSN199","*")</f>
        <v>*</v>
      </c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</row>
    <row r="108" customFormat="false" ht="12.75" hidden="false" customHeight="false" outlineLevel="0" collapsed="false">
      <c r="A108" s="18" t="s">
        <v>20</v>
      </c>
      <c r="B108" s="18" t="s">
        <v>1232</v>
      </c>
      <c r="C108" s="18" t="n">
        <v>2000</v>
      </c>
      <c r="D108" s="18"/>
      <c r="E108" s="18" t="s">
        <v>234</v>
      </c>
      <c r="F108" s="18" t="n">
        <v>1</v>
      </c>
      <c r="G108" s="27" t="str">
        <f aca="false">HYPERLINK("https://biluppgifter.se/fordon/RNN064","*")</f>
        <v>*</v>
      </c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</row>
    <row r="109" customFormat="false" ht="12.75" hidden="false" customHeight="false" outlineLevel="0" collapsed="false">
      <c r="A109" s="18" t="s">
        <v>20</v>
      </c>
      <c r="B109" s="18" t="s">
        <v>1233</v>
      </c>
      <c r="C109" s="18" t="n">
        <v>2002</v>
      </c>
      <c r="D109" s="18" t="s">
        <v>986</v>
      </c>
      <c r="E109" s="18" t="s">
        <v>85</v>
      </c>
      <c r="F109" s="18" t="n">
        <v>1</v>
      </c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</row>
    <row r="110" customFormat="false" ht="12.75" hidden="false" customHeight="false" outlineLevel="0" collapsed="false">
      <c r="A110" s="18" t="s">
        <v>18</v>
      </c>
      <c r="B110" s="18" t="s">
        <v>1234</v>
      </c>
      <c r="C110" s="18" t="n">
        <v>2000</v>
      </c>
      <c r="D110" s="18"/>
      <c r="E110" s="18" t="s">
        <v>234</v>
      </c>
      <c r="F110" s="18" t="n">
        <v>1</v>
      </c>
      <c r="G110" s="27" t="str">
        <f aca="false">HYPERLINK("https://biluppgifter.se/fordon/RNN145","*")</f>
        <v>*</v>
      </c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</row>
    <row r="111" customFormat="false" ht="12.75" hidden="false" customHeight="false" outlineLevel="0" collapsed="false">
      <c r="A111" s="18" t="s">
        <v>18</v>
      </c>
      <c r="B111" s="18" t="s">
        <v>1235</v>
      </c>
      <c r="C111" s="18" t="n">
        <v>2001</v>
      </c>
      <c r="D111" s="18" t="s">
        <v>186</v>
      </c>
      <c r="E111" s="18" t="s">
        <v>69</v>
      </c>
      <c r="F111" s="18" t="n">
        <f aca="false">IF(B111&lt;&gt;"",1,0)</f>
        <v>1</v>
      </c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</row>
    <row r="112" customFormat="false" ht="12.75" hidden="false" customHeight="false" outlineLevel="0" collapsed="false">
      <c r="A112" s="18" t="s">
        <v>18</v>
      </c>
      <c r="B112" s="18" t="s">
        <v>1236</v>
      </c>
      <c r="C112" s="18" t="n">
        <v>2000</v>
      </c>
      <c r="D112" s="18" t="s">
        <v>1237</v>
      </c>
      <c r="E112" s="18" t="s">
        <v>234</v>
      </c>
      <c r="F112" s="18" t="n">
        <v>1</v>
      </c>
      <c r="G112" s="27" t="str">
        <f aca="false">HYPERLINK("ZAMAA38A000002915","*")</f>
        <v>*</v>
      </c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</row>
    <row r="113" customFormat="false" ht="12.75" hidden="false" customHeight="false" outlineLevel="0" collapsed="false">
      <c r="A113" s="18" t="s">
        <v>20</v>
      </c>
      <c r="B113" s="18" t="s">
        <v>1238</v>
      </c>
      <c r="C113" s="18" t="n">
        <v>2000</v>
      </c>
      <c r="D113" s="18"/>
      <c r="E113" s="18" t="s">
        <v>88</v>
      </c>
      <c r="F113" s="18" t="n">
        <v>1</v>
      </c>
      <c r="G113" s="27" t="str">
        <f aca="false">HYPERLINK("https://regnr.info/BP54940","*")</f>
        <v>*</v>
      </c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</row>
    <row r="114" customFormat="false" ht="12.75" hidden="false" customHeight="false" outlineLevel="0" collapsed="false">
      <c r="A114" s="18" t="s">
        <v>20</v>
      </c>
      <c r="B114" s="44" t="s">
        <v>1239</v>
      </c>
      <c r="C114" s="18" t="n">
        <v>2001</v>
      </c>
      <c r="D114" s="18" t="s">
        <v>175</v>
      </c>
      <c r="E114" s="18" t="s">
        <v>85</v>
      </c>
      <c r="F114" s="18" t="n">
        <v>1</v>
      </c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</row>
    <row r="115" customFormat="false" ht="12.75" hidden="false" customHeight="false" outlineLevel="0" collapsed="false">
      <c r="A115" s="18" t="s">
        <v>20</v>
      </c>
      <c r="B115" s="18" t="s">
        <v>1240</v>
      </c>
      <c r="C115" s="18" t="n">
        <v>2001</v>
      </c>
      <c r="D115" s="18" t="s">
        <v>67</v>
      </c>
      <c r="E115" s="18" t="s">
        <v>71</v>
      </c>
      <c r="F115" s="18" t="n">
        <v>1</v>
      </c>
      <c r="G115" s="18" t="s">
        <v>1241</v>
      </c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</row>
    <row r="116" customFormat="false" ht="12.75" hidden="false" customHeight="false" outlineLevel="0" collapsed="false">
      <c r="A116" s="18" t="s">
        <v>18</v>
      </c>
      <c r="B116" s="18" t="s">
        <v>1242</v>
      </c>
      <c r="C116" s="18" t="n">
        <v>2000</v>
      </c>
      <c r="D116" s="18" t="s">
        <v>1243</v>
      </c>
      <c r="E116" s="18" t="s">
        <v>84</v>
      </c>
      <c r="F116" s="18" t="n">
        <v>1</v>
      </c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</row>
    <row r="117" customFormat="false" ht="12.75" hidden="false" customHeight="false" outlineLevel="0" collapsed="false">
      <c r="A117" s="18" t="s">
        <v>20</v>
      </c>
      <c r="B117" s="18" t="s">
        <v>1244</v>
      </c>
      <c r="C117" s="18" t="n">
        <v>2000</v>
      </c>
      <c r="D117" s="18" t="s">
        <v>1245</v>
      </c>
      <c r="E117" s="18" t="s">
        <v>78</v>
      </c>
      <c r="F117" s="18" t="n">
        <v>1</v>
      </c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</row>
    <row r="118" customFormat="false" ht="12.75" hidden="false" customHeight="false" outlineLevel="0" collapsed="false">
      <c r="A118" s="18" t="s">
        <v>20</v>
      </c>
      <c r="B118" s="18" t="s">
        <v>1246</v>
      </c>
      <c r="C118" s="18" t="n">
        <v>2001</v>
      </c>
      <c r="D118" s="18" t="s">
        <v>175</v>
      </c>
      <c r="E118" s="18" t="s">
        <v>84</v>
      </c>
      <c r="F118" s="18" t="n">
        <v>1</v>
      </c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</row>
    <row r="119" customFormat="false" ht="12.75" hidden="false" customHeight="false" outlineLevel="0" collapsed="false">
      <c r="A119" s="18" t="s">
        <v>20</v>
      </c>
      <c r="B119" s="18" t="s">
        <v>1247</v>
      </c>
      <c r="C119" s="18" t="n">
        <v>2000</v>
      </c>
      <c r="D119" s="18" t="s">
        <v>1248</v>
      </c>
      <c r="E119" s="18" t="s">
        <v>70</v>
      </c>
      <c r="F119" s="18" t="n">
        <v>1</v>
      </c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</row>
    <row r="120" customFormat="false" ht="12.75" hidden="false" customHeight="false" outlineLevel="0" collapsed="false">
      <c r="A120" s="18" t="s">
        <v>18</v>
      </c>
      <c r="B120" s="18" t="s">
        <v>1249</v>
      </c>
      <c r="C120" s="18" t="n">
        <v>2000</v>
      </c>
      <c r="D120" s="18" t="s">
        <v>1048</v>
      </c>
      <c r="E120" s="18" t="s">
        <v>78</v>
      </c>
      <c r="F120" s="18" t="n">
        <v>1</v>
      </c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</row>
    <row r="121" customFormat="false" ht="12.75" hidden="false" customHeight="false" outlineLevel="0" collapsed="false">
      <c r="A121" s="18" t="s">
        <v>18</v>
      </c>
      <c r="B121" s="18" t="s">
        <v>1250</v>
      </c>
      <c r="C121" s="18"/>
      <c r="D121" s="18" t="s">
        <v>720</v>
      </c>
      <c r="E121" s="18" t="s">
        <v>78</v>
      </c>
      <c r="F121" s="18" t="n">
        <v>1</v>
      </c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</row>
    <row r="122" customFormat="false" ht="12.75" hidden="false" customHeight="false" outlineLevel="0" collapsed="false">
      <c r="A122" s="18" t="s">
        <v>18</v>
      </c>
      <c r="B122" s="18" t="s">
        <v>1251</v>
      </c>
      <c r="C122" s="18" t="n">
        <v>2001</v>
      </c>
      <c r="D122" s="18" t="s">
        <v>1048</v>
      </c>
      <c r="E122" s="18" t="s">
        <v>78</v>
      </c>
      <c r="F122" s="18" t="n">
        <v>1</v>
      </c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</row>
    <row r="123" customFormat="false" ht="12.75" hidden="false" customHeight="false" outlineLevel="0" collapsed="false">
      <c r="A123" s="18" t="s">
        <v>1135</v>
      </c>
      <c r="B123" s="18" t="s">
        <v>1252</v>
      </c>
      <c r="C123" s="18" t="n">
        <v>2001</v>
      </c>
      <c r="D123" s="18"/>
      <c r="E123" s="18" t="s">
        <v>85</v>
      </c>
      <c r="F123" s="18" t="n">
        <v>1</v>
      </c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</row>
    <row r="124" customFormat="false" ht="12.75" hidden="false" customHeight="false" outlineLevel="0" collapsed="false">
      <c r="A124" s="18" t="s">
        <v>20</v>
      </c>
      <c r="B124" s="18" t="s">
        <v>1253</v>
      </c>
      <c r="C124" s="18" t="n">
        <v>2001</v>
      </c>
      <c r="D124" s="18" t="s">
        <v>1048</v>
      </c>
      <c r="E124" s="18" t="s">
        <v>85</v>
      </c>
      <c r="F124" s="18" t="n">
        <v>1</v>
      </c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</row>
    <row r="125" customFormat="false" ht="12.75" hidden="false" customHeight="false" outlineLevel="0" collapsed="false">
      <c r="A125" s="18" t="s">
        <v>20</v>
      </c>
      <c r="B125" s="18" t="s">
        <v>1254</v>
      </c>
      <c r="C125" s="18" t="n">
        <v>2001</v>
      </c>
      <c r="D125" s="18" t="s">
        <v>720</v>
      </c>
      <c r="E125" s="18" t="s">
        <v>234</v>
      </c>
      <c r="F125" s="18" t="n">
        <v>1</v>
      </c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</row>
    <row r="126" customFormat="false" ht="12.75" hidden="false" customHeight="false" outlineLevel="0" collapsed="false">
      <c r="A126" s="18" t="s">
        <v>20</v>
      </c>
      <c r="B126" s="18" t="s">
        <v>1255</v>
      </c>
      <c r="C126" s="18" t="n">
        <v>2001</v>
      </c>
      <c r="D126" s="18"/>
      <c r="E126" s="18" t="s">
        <v>234</v>
      </c>
      <c r="F126" s="18" t="n">
        <v>1</v>
      </c>
      <c r="G126" s="18" t="s">
        <v>1160</v>
      </c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</row>
    <row r="127" customFormat="false" ht="12.75" hidden="false" customHeight="false" outlineLevel="0" collapsed="false">
      <c r="A127" s="18" t="s">
        <v>18</v>
      </c>
      <c r="B127" s="18" t="s">
        <v>1256</v>
      </c>
      <c r="C127" s="18" t="n">
        <v>2001</v>
      </c>
      <c r="D127" s="18" t="s">
        <v>986</v>
      </c>
      <c r="E127" s="18" t="s">
        <v>78</v>
      </c>
      <c r="F127" s="18" t="n">
        <f aca="false">IF(B127&lt;&gt;"",1,0)</f>
        <v>1</v>
      </c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</row>
    <row r="128" customFormat="false" ht="12.75" hidden="false" customHeight="false" outlineLevel="0" collapsed="false">
      <c r="A128" s="18" t="s">
        <v>20</v>
      </c>
      <c r="B128" s="29" t="s">
        <v>1257</v>
      </c>
      <c r="C128" s="18" t="n">
        <v>2001</v>
      </c>
      <c r="D128" s="18" t="s">
        <v>1048</v>
      </c>
      <c r="E128" s="18" t="s">
        <v>78</v>
      </c>
      <c r="F128" s="18" t="n">
        <v>1</v>
      </c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</row>
    <row r="129" customFormat="false" ht="12.75" hidden="false" customHeight="false" outlineLevel="0" collapsed="false">
      <c r="A129" s="18" t="s">
        <v>20</v>
      </c>
      <c r="B129" s="29" t="s">
        <v>1258</v>
      </c>
      <c r="C129" s="18" t="n">
        <v>2001</v>
      </c>
      <c r="D129" s="18" t="s">
        <v>1048</v>
      </c>
      <c r="E129" s="18" t="s">
        <v>78</v>
      </c>
      <c r="F129" s="18" t="n">
        <v>1</v>
      </c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</row>
    <row r="130" customFormat="false" ht="12.75" hidden="false" customHeight="false" outlineLevel="0" collapsed="false">
      <c r="A130" s="18" t="s">
        <v>18</v>
      </c>
      <c r="B130" s="29" t="s">
        <v>1259</v>
      </c>
      <c r="C130" s="18" t="n">
        <v>2000</v>
      </c>
      <c r="D130" s="18" t="s">
        <v>720</v>
      </c>
      <c r="E130" s="18" t="s">
        <v>78</v>
      </c>
      <c r="F130" s="18" t="n">
        <v>1</v>
      </c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</row>
    <row r="131" customFormat="false" ht="12.75" hidden="false" customHeight="false" outlineLevel="0" collapsed="false">
      <c r="A131" s="18" t="s">
        <v>1128</v>
      </c>
      <c r="B131" s="18" t="s">
        <v>1260</v>
      </c>
      <c r="C131" s="18" t="n">
        <v>2000</v>
      </c>
      <c r="D131" s="18" t="s">
        <v>175</v>
      </c>
      <c r="E131" s="18" t="s">
        <v>72</v>
      </c>
      <c r="F131" s="18" t="n">
        <v>1</v>
      </c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</row>
    <row r="132" customFormat="false" ht="12.75" hidden="false" customHeight="false" outlineLevel="0" collapsed="false">
      <c r="A132" s="18" t="s">
        <v>20</v>
      </c>
      <c r="B132" s="18" t="s">
        <v>1261</v>
      </c>
      <c r="C132" s="18" t="n">
        <v>2000</v>
      </c>
      <c r="D132" s="18" t="s">
        <v>846</v>
      </c>
      <c r="E132" s="18" t="s">
        <v>78</v>
      </c>
      <c r="F132" s="18" t="n">
        <v>1</v>
      </c>
      <c r="G132" s="27" t="str">
        <f aca="false">HYPERLINK("http://www.maseratitude.com/viewtopic.php?p=84641#p84641","*")</f>
        <v>*</v>
      </c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</row>
    <row r="133" customFormat="false" ht="12.75" hidden="false" customHeight="false" outlineLevel="0" collapsed="false">
      <c r="A133" s="18" t="s">
        <v>18</v>
      </c>
      <c r="B133" s="29" t="s">
        <v>1262</v>
      </c>
      <c r="C133" s="18" t="n">
        <v>1999</v>
      </c>
      <c r="D133" s="18" t="s">
        <v>110</v>
      </c>
      <c r="E133" s="18" t="s">
        <v>84</v>
      </c>
      <c r="F133" s="18" t="n">
        <f aca="false">IF(B133&lt;&gt;"",1,0)</f>
        <v>1</v>
      </c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</row>
    <row r="134" customFormat="false" ht="12.75" hidden="false" customHeight="false" outlineLevel="0" collapsed="false">
      <c r="A134" s="18" t="s">
        <v>18</v>
      </c>
      <c r="B134" s="18" t="s">
        <v>1263</v>
      </c>
      <c r="C134" s="18" t="n">
        <v>2000</v>
      </c>
      <c r="D134" s="18" t="s">
        <v>175</v>
      </c>
      <c r="E134" s="18" t="s">
        <v>78</v>
      </c>
      <c r="F134" s="18" t="n">
        <v>1</v>
      </c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</row>
    <row r="135" customFormat="false" ht="12.75" hidden="false" customHeight="false" outlineLevel="0" collapsed="false">
      <c r="A135" s="18" t="s">
        <v>18</v>
      </c>
      <c r="B135" s="18" t="s">
        <v>1264</v>
      </c>
      <c r="C135" s="18" t="n">
        <v>2001</v>
      </c>
      <c r="D135" s="18" t="s">
        <v>175</v>
      </c>
      <c r="E135" s="18" t="s">
        <v>78</v>
      </c>
      <c r="F135" s="18" t="n">
        <f aca="false">IF(B135&lt;&gt;"",1,0)</f>
        <v>1</v>
      </c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</row>
    <row r="136" customFormat="false" ht="12.75" hidden="false" customHeight="false" outlineLevel="0" collapsed="false">
      <c r="A136" s="18" t="s">
        <v>20</v>
      </c>
      <c r="B136" s="18" t="s">
        <v>1265</v>
      </c>
      <c r="C136" s="18" t="n">
        <v>2000</v>
      </c>
      <c r="D136" s="18" t="s">
        <v>116</v>
      </c>
      <c r="E136" s="18" t="s">
        <v>93</v>
      </c>
      <c r="F136" s="18" t="n">
        <v>1</v>
      </c>
      <c r="G136" s="27" t="str">
        <f aca="false">HYPERLINK("https://biluppgifter.se/fordon/SFW610","*")</f>
        <v>*</v>
      </c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</row>
    <row r="137" customFormat="false" ht="12.75" hidden="false" customHeight="false" outlineLevel="0" collapsed="false">
      <c r="A137" s="18" t="s">
        <v>20</v>
      </c>
      <c r="B137" s="29" t="s">
        <v>1266</v>
      </c>
      <c r="C137" s="18" t="n">
        <v>2001</v>
      </c>
      <c r="D137" s="18"/>
      <c r="E137" s="18" t="s">
        <v>234</v>
      </c>
      <c r="F137" s="18" t="n">
        <v>1</v>
      </c>
      <c r="G137" s="27" t="str">
        <f aca="false">HYPERLINK("https://biluppgifter.se/fordon/RXJ181","*")</f>
        <v>*</v>
      </c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</row>
    <row r="138" customFormat="false" ht="12.75" hidden="false" customHeight="false" outlineLevel="0" collapsed="false">
      <c r="A138" s="18" t="s">
        <v>20</v>
      </c>
      <c r="B138" s="29" t="s">
        <v>1267</v>
      </c>
      <c r="C138" s="18" t="n">
        <v>2001</v>
      </c>
      <c r="D138" s="18"/>
      <c r="E138" s="18" t="s">
        <v>234</v>
      </c>
      <c r="F138" s="18" t="n">
        <v>1</v>
      </c>
      <c r="G138" s="18" t="s">
        <v>1160</v>
      </c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</row>
    <row r="139" customFormat="false" ht="12.75" hidden="false" customHeight="false" outlineLevel="0" collapsed="false">
      <c r="A139" s="18" t="s">
        <v>18</v>
      </c>
      <c r="B139" s="29" t="s">
        <v>1268</v>
      </c>
      <c r="C139" s="18" t="n">
        <v>2001</v>
      </c>
      <c r="D139" s="18" t="s">
        <v>128</v>
      </c>
      <c r="E139" s="18" t="s">
        <v>70</v>
      </c>
      <c r="F139" s="18" t="n">
        <v>1</v>
      </c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</row>
    <row r="140" customFormat="false" ht="12.75" hidden="false" customHeight="false" outlineLevel="0" collapsed="false">
      <c r="A140" s="18" t="s">
        <v>1128</v>
      </c>
      <c r="B140" s="18" t="s">
        <v>1269</v>
      </c>
      <c r="C140" s="18" t="n">
        <v>2001</v>
      </c>
      <c r="D140" s="18"/>
      <c r="E140" s="18" t="s">
        <v>88</v>
      </c>
      <c r="F140" s="18" t="n">
        <v>1</v>
      </c>
      <c r="G140" s="27" t="str">
        <f aca="false">HYPERLINK("https://regnr.info/RK90398","*")</f>
        <v>*</v>
      </c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</row>
    <row r="141" customFormat="false" ht="12.75" hidden="false" customHeight="false" outlineLevel="0" collapsed="false">
      <c r="A141" s="18" t="s">
        <v>18</v>
      </c>
      <c r="B141" s="18" t="s">
        <v>1270</v>
      </c>
      <c r="C141" s="18" t="n">
        <v>2001</v>
      </c>
      <c r="D141" s="18" t="s">
        <v>186</v>
      </c>
      <c r="E141" s="18" t="s">
        <v>78</v>
      </c>
      <c r="F141" s="18" t="n">
        <v>1</v>
      </c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</row>
    <row r="142" customFormat="false" ht="12.75" hidden="false" customHeight="false" outlineLevel="0" collapsed="false">
      <c r="A142" s="18" t="s">
        <v>1135</v>
      </c>
      <c r="B142" s="18" t="s">
        <v>1271</v>
      </c>
      <c r="C142" s="18" t="n">
        <v>2003</v>
      </c>
      <c r="D142" s="18"/>
      <c r="E142" s="18" t="s">
        <v>85</v>
      </c>
      <c r="F142" s="18" t="n">
        <v>1</v>
      </c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</row>
    <row r="143" customFormat="false" ht="12.75" hidden="false" customHeight="false" outlineLevel="0" collapsed="false">
      <c r="A143" s="18" t="s">
        <v>20</v>
      </c>
      <c r="B143" s="18" t="s">
        <v>1272</v>
      </c>
      <c r="C143" s="18" t="n">
        <v>2002</v>
      </c>
      <c r="D143" s="18" t="s">
        <v>1273</v>
      </c>
      <c r="E143" s="18" t="s">
        <v>78</v>
      </c>
      <c r="F143" s="18" t="n">
        <v>1</v>
      </c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</row>
    <row r="144" customFormat="false" ht="12.75" hidden="false" customHeight="false" outlineLevel="0" collapsed="false">
      <c r="A144" s="18" t="s">
        <v>20</v>
      </c>
      <c r="B144" s="18" t="s">
        <v>1274</v>
      </c>
      <c r="C144" s="18"/>
      <c r="D144" s="18"/>
      <c r="E144" s="18" t="s">
        <v>70</v>
      </c>
      <c r="F144" s="18" t="n">
        <v>1</v>
      </c>
      <c r="G144" s="18" t="s">
        <v>1160</v>
      </c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</row>
    <row r="145" customFormat="false" ht="12.75" hidden="false" customHeight="false" outlineLevel="0" collapsed="false">
      <c r="A145" s="18" t="s">
        <v>18</v>
      </c>
      <c r="B145" s="18" t="s">
        <v>1275</v>
      </c>
      <c r="C145" s="18" t="n">
        <v>2001</v>
      </c>
      <c r="D145" s="18" t="s">
        <v>175</v>
      </c>
      <c r="E145" s="18" t="s">
        <v>83</v>
      </c>
      <c r="F145" s="18" t="n">
        <v>1</v>
      </c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</row>
    <row r="146" customFormat="false" ht="12.75" hidden="false" customHeight="false" outlineLevel="0" collapsed="false">
      <c r="A146" s="18" t="s">
        <v>1135</v>
      </c>
      <c r="B146" s="18" t="s">
        <v>1276</v>
      </c>
      <c r="C146" s="18"/>
      <c r="D146" s="18"/>
      <c r="E146" s="18" t="s">
        <v>85</v>
      </c>
      <c r="F146" s="18" t="n">
        <v>1</v>
      </c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</row>
    <row r="147" customFormat="false" ht="12.75" hidden="false" customHeight="false" outlineLevel="0" collapsed="false">
      <c r="A147" s="18" t="s">
        <v>20</v>
      </c>
      <c r="B147" s="18" t="s">
        <v>1277</v>
      </c>
      <c r="C147" s="18" t="n">
        <v>2001</v>
      </c>
      <c r="D147" s="18" t="s">
        <v>175</v>
      </c>
      <c r="E147" s="18" t="s">
        <v>85</v>
      </c>
      <c r="F147" s="18" t="n">
        <v>1</v>
      </c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</row>
    <row r="148" customFormat="false" ht="12.75" hidden="false" customHeight="false" outlineLevel="0" collapsed="false">
      <c r="A148" s="18" t="s">
        <v>18</v>
      </c>
      <c r="B148" s="18" t="s">
        <v>1278</v>
      </c>
      <c r="C148" s="18" t="n">
        <v>2001</v>
      </c>
      <c r="D148" s="18" t="s">
        <v>175</v>
      </c>
      <c r="E148" s="18" t="s">
        <v>78</v>
      </c>
      <c r="F148" s="18" t="n">
        <v>1</v>
      </c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</row>
    <row r="149" customFormat="false" ht="12.75" hidden="false" customHeight="false" outlineLevel="0" collapsed="false">
      <c r="A149" s="18" t="s">
        <v>20</v>
      </c>
      <c r="B149" s="18" t="s">
        <v>1279</v>
      </c>
      <c r="C149" s="18" t="n">
        <v>2001</v>
      </c>
      <c r="D149" s="18" t="s">
        <v>116</v>
      </c>
      <c r="E149" s="18" t="s">
        <v>88</v>
      </c>
      <c r="F149" s="18" t="n">
        <v>1</v>
      </c>
      <c r="G149" s="27" t="str">
        <f aca="false">HYPERLINK("https://regnr.info/BP59204","Vol ")</f>
        <v>Vol </v>
      </c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</row>
    <row r="150" customFormat="false" ht="12.75" hidden="false" customHeight="false" outlineLevel="0" collapsed="false">
      <c r="A150" s="18" t="s">
        <v>20</v>
      </c>
      <c r="B150" s="18" t="s">
        <v>1280</v>
      </c>
      <c r="C150" s="18" t="n">
        <v>2001</v>
      </c>
      <c r="D150" s="18"/>
      <c r="E150" s="18" t="s">
        <v>88</v>
      </c>
      <c r="F150" s="18" t="n">
        <v>1</v>
      </c>
      <c r="G150" s="27" t="str">
        <f aca="false">HYPERLINK("https://regnr.info/BP62580","*")</f>
        <v>*</v>
      </c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</row>
    <row r="151" customFormat="false" ht="12.75" hidden="false" customHeight="false" outlineLevel="0" collapsed="false">
      <c r="A151" s="18" t="s">
        <v>20</v>
      </c>
      <c r="B151" s="18" t="s">
        <v>1281</v>
      </c>
      <c r="C151" s="18" t="n">
        <v>2001</v>
      </c>
      <c r="D151" s="18" t="s">
        <v>846</v>
      </c>
      <c r="E151" s="18" t="s">
        <v>85</v>
      </c>
      <c r="F151" s="18" t="n">
        <v>1</v>
      </c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</row>
    <row r="152" customFormat="false" ht="12.75" hidden="false" customHeight="false" outlineLevel="0" collapsed="false">
      <c r="A152" s="18" t="s">
        <v>18</v>
      </c>
      <c r="B152" s="18" t="s">
        <v>1282</v>
      </c>
      <c r="C152" s="18" t="n">
        <v>2001</v>
      </c>
      <c r="D152" s="18" t="s">
        <v>1048</v>
      </c>
      <c r="E152" s="18" t="s">
        <v>78</v>
      </c>
      <c r="F152" s="18" t="n">
        <v>1</v>
      </c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</row>
    <row r="153" customFormat="false" ht="12.75" hidden="false" customHeight="false" outlineLevel="0" collapsed="false">
      <c r="A153" s="18" t="s">
        <v>18</v>
      </c>
      <c r="B153" s="18" t="s">
        <v>1283</v>
      </c>
      <c r="C153" s="18" t="n">
        <v>2001</v>
      </c>
      <c r="D153" s="18" t="s">
        <v>920</v>
      </c>
      <c r="E153" s="18" t="s">
        <v>78</v>
      </c>
      <c r="F153" s="18" t="n">
        <f aca="false">IF(B153&lt;&gt;"",1,0)</f>
        <v>1</v>
      </c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</row>
    <row r="154" customFormat="false" ht="12.75" hidden="false" customHeight="false" outlineLevel="0" collapsed="false">
      <c r="A154" s="18" t="s">
        <v>20</v>
      </c>
      <c r="B154" s="18" t="s">
        <v>1284</v>
      </c>
      <c r="C154" s="18" t="n">
        <v>2001</v>
      </c>
      <c r="D154" s="18" t="s">
        <v>1285</v>
      </c>
      <c r="E154" s="18" t="s">
        <v>78</v>
      </c>
      <c r="F154" s="18" t="n">
        <v>1</v>
      </c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</row>
    <row r="155" customFormat="false" ht="12.75" hidden="false" customHeight="false" outlineLevel="0" collapsed="false">
      <c r="A155" s="18" t="s">
        <v>20</v>
      </c>
      <c r="B155" s="18" t="s">
        <v>1286</v>
      </c>
      <c r="C155" s="18" t="n">
        <v>2001</v>
      </c>
      <c r="D155" s="18" t="s">
        <v>1048</v>
      </c>
      <c r="E155" s="18" t="s">
        <v>78</v>
      </c>
      <c r="F155" s="18" t="n">
        <v>1</v>
      </c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</row>
    <row r="156" customFormat="false" ht="12.75" hidden="false" customHeight="false" outlineLevel="0" collapsed="false">
      <c r="A156" s="18" t="s">
        <v>20</v>
      </c>
      <c r="B156" s="18" t="s">
        <v>1287</v>
      </c>
      <c r="C156" s="18"/>
      <c r="D156" s="18"/>
      <c r="E156" s="18" t="s">
        <v>97</v>
      </c>
      <c r="F156" s="18" t="n">
        <v>1</v>
      </c>
      <c r="G156" s="27" t="str">
        <f aca="false">HYPERLINK("https://panjiva.com/Buyers-Of/maserati","*")</f>
        <v>*</v>
      </c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</row>
    <row r="157" customFormat="false" ht="12.75" hidden="false" customHeight="false" outlineLevel="0" collapsed="false">
      <c r="A157" s="18" t="s">
        <v>18</v>
      </c>
      <c r="B157" s="18" t="s">
        <v>1288</v>
      </c>
      <c r="C157" s="18" t="n">
        <v>2001</v>
      </c>
      <c r="D157" s="18" t="s">
        <v>112</v>
      </c>
      <c r="E157" s="18" t="s">
        <v>97</v>
      </c>
      <c r="F157" s="18" t="n">
        <v>1</v>
      </c>
      <c r="G157" s="27" t="str">
        <f aca="false">HYPERLINK("http://www.selectprestige.co.uk/cars/maserati/3200/gtv8/13735/0","*")</f>
        <v>*</v>
      </c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</row>
    <row r="158" customFormat="false" ht="12.75" hidden="false" customHeight="false" outlineLevel="0" collapsed="false">
      <c r="A158" s="18" t="s">
        <v>20</v>
      </c>
      <c r="B158" s="18" t="s">
        <v>1289</v>
      </c>
      <c r="C158" s="18" t="n">
        <v>2001</v>
      </c>
      <c r="D158" s="18" t="s">
        <v>112</v>
      </c>
      <c r="E158" s="18" t="s">
        <v>1290</v>
      </c>
      <c r="F158" s="18" t="n">
        <v>1</v>
      </c>
      <c r="G158" s="27" t="str">
        <f aca="false">HYPERLINK("http://eng.auto24.ee/used/2368129","*")</f>
        <v>*</v>
      </c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  <row r="159" customFormat="false" ht="12.75" hidden="false" customHeight="false" outlineLevel="0" collapsed="false">
      <c r="A159" s="18" t="s">
        <v>20</v>
      </c>
      <c r="B159" s="18" t="s">
        <v>1291</v>
      </c>
      <c r="C159" s="18" t="n">
        <v>2001</v>
      </c>
      <c r="D159" s="18" t="s">
        <v>1285</v>
      </c>
      <c r="E159" s="18" t="s">
        <v>78</v>
      </c>
      <c r="F159" s="18" t="n">
        <v>1</v>
      </c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</row>
    <row r="160" customFormat="false" ht="12.75" hidden="false" customHeight="false" outlineLevel="0" collapsed="false">
      <c r="A160" s="18" t="s">
        <v>18</v>
      </c>
      <c r="B160" s="18" t="s">
        <v>1292</v>
      </c>
      <c r="C160" s="18" t="n">
        <v>2001</v>
      </c>
      <c r="D160" s="18" t="s">
        <v>67</v>
      </c>
      <c r="E160" s="18" t="s">
        <v>81</v>
      </c>
      <c r="F160" s="18" t="n">
        <v>1</v>
      </c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</row>
    <row r="161" customFormat="false" ht="12.75" hidden="false" customHeight="false" outlineLevel="0" collapsed="false">
      <c r="A161" s="18" t="s">
        <v>18</v>
      </c>
      <c r="B161" s="18" t="s">
        <v>1293</v>
      </c>
      <c r="C161" s="18" t="n">
        <v>2001</v>
      </c>
      <c r="D161" s="18" t="s">
        <v>593</v>
      </c>
      <c r="E161" s="18" t="s">
        <v>69</v>
      </c>
      <c r="F161" s="18" t="n">
        <v>1</v>
      </c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</row>
    <row r="162" customFormat="false" ht="12.75" hidden="false" customHeight="false" outlineLevel="0" collapsed="false">
      <c r="A162" s="18" t="s">
        <v>1135</v>
      </c>
      <c r="B162" s="18" t="s">
        <v>1294</v>
      </c>
      <c r="C162" s="18"/>
      <c r="D162" s="18" t="s">
        <v>502</v>
      </c>
      <c r="E162" s="18" t="s">
        <v>70</v>
      </c>
      <c r="F162" s="18" t="n">
        <v>1</v>
      </c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</row>
    <row r="163" customFormat="false" ht="12.75" hidden="false" customHeight="false" outlineLevel="0" collapsed="false">
      <c r="A163" s="18" t="s">
        <v>20</v>
      </c>
      <c r="B163" s="18" t="s">
        <v>1295</v>
      </c>
      <c r="C163" s="18" t="n">
        <v>2001</v>
      </c>
      <c r="D163" s="18"/>
      <c r="E163" s="18" t="s">
        <v>88</v>
      </c>
      <c r="F163" s="18" t="n">
        <v>1</v>
      </c>
      <c r="G163" s="27" t="str">
        <f aca="false">HYPERLINK("https://regnr.info/BP60006","*")</f>
        <v>*</v>
      </c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</row>
    <row r="164" customFormat="false" ht="12.75" hidden="false" customHeight="false" outlineLevel="0" collapsed="false">
      <c r="A164" s="18" t="s">
        <v>20</v>
      </c>
      <c r="B164" s="18" t="s">
        <v>1296</v>
      </c>
      <c r="C164" s="18" t="n">
        <v>2001</v>
      </c>
      <c r="D164" s="18" t="s">
        <v>1243</v>
      </c>
      <c r="E164" s="18" t="s">
        <v>78</v>
      </c>
      <c r="F164" s="18" t="n">
        <v>1</v>
      </c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</row>
    <row r="165" customFormat="false" ht="12.75" hidden="false" customHeight="false" outlineLevel="0" collapsed="false">
      <c r="A165" s="18" t="s">
        <v>18</v>
      </c>
      <c r="B165" s="18" t="s">
        <v>1297</v>
      </c>
      <c r="C165" s="18" t="n">
        <v>2001</v>
      </c>
      <c r="D165" s="18"/>
      <c r="E165" s="18" t="s">
        <v>234</v>
      </c>
      <c r="F165" s="18" t="n">
        <v>1</v>
      </c>
      <c r="G165" s="27" t="str">
        <f aca="false">HYPERLINK("https://biluppgifter.se/fordon/TDU460","*")</f>
        <v>*</v>
      </c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</row>
    <row r="166" customFormat="false" ht="12.75" hidden="false" customHeight="false" outlineLevel="0" collapsed="false">
      <c r="A166" s="18" t="s">
        <v>18</v>
      </c>
      <c r="B166" s="18" t="s">
        <v>1298</v>
      </c>
      <c r="C166" s="18" t="n">
        <v>2001</v>
      </c>
      <c r="D166" s="18" t="s">
        <v>67</v>
      </c>
      <c r="E166" s="18" t="s">
        <v>78</v>
      </c>
      <c r="F166" s="18" t="n">
        <f aca="false">IF(B166&lt;&gt;"",1,0)</f>
        <v>1</v>
      </c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</row>
    <row r="167" customFormat="false" ht="12.75" hidden="false" customHeight="false" outlineLevel="0" collapsed="false">
      <c r="A167" s="18" t="s">
        <v>20</v>
      </c>
      <c r="B167" s="18" t="s">
        <v>1299</v>
      </c>
      <c r="C167" s="18" t="n">
        <v>2000</v>
      </c>
      <c r="D167" s="18" t="s">
        <v>112</v>
      </c>
      <c r="E167" s="18" t="s">
        <v>1218</v>
      </c>
      <c r="F167" s="18" t="n">
        <v>1</v>
      </c>
      <c r="G167" s="27" t="str">
        <f aca="false">HYPERLINK("https://www.sauto.cz/osobni/detail/maserati/3200/17660299","*")</f>
        <v>*</v>
      </c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</row>
    <row r="168" customFormat="false" ht="12.75" hidden="false" customHeight="false" outlineLevel="0" collapsed="false">
      <c r="A168" s="18" t="s">
        <v>20</v>
      </c>
      <c r="B168" s="18" t="s">
        <v>1300</v>
      </c>
      <c r="C168" s="18" t="n">
        <v>2001</v>
      </c>
      <c r="D168" s="30" t="s">
        <v>920</v>
      </c>
      <c r="E168" s="18" t="s">
        <v>234</v>
      </c>
      <c r="F168" s="18" t="n">
        <v>1</v>
      </c>
      <c r="G168" s="27" t="str">
        <f aca="false">HYPERLINK("http://vonbraun.com/index.php?page=forsaljning&amp;id=96&amp;%D0%A2%D1%80%D0%B8%D0%BA%D0%BE%D0%BB%D0%BE%D1%80-f430-ferrari&amp;language=no","*")</f>
        <v>*</v>
      </c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</row>
    <row r="169" customFormat="false" ht="12.75" hidden="false" customHeight="false" outlineLevel="0" collapsed="false">
      <c r="A169" s="18" t="s">
        <v>20</v>
      </c>
      <c r="B169" s="18" t="s">
        <v>1301</v>
      </c>
      <c r="C169" s="18" t="n">
        <v>2001</v>
      </c>
      <c r="D169" s="18" t="s">
        <v>1302</v>
      </c>
      <c r="E169" s="18" t="s">
        <v>97</v>
      </c>
      <c r="F169" s="18" t="n">
        <v>1</v>
      </c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</row>
    <row r="170" customFormat="false" ht="12.75" hidden="false" customHeight="false" outlineLevel="0" collapsed="false">
      <c r="A170" s="18" t="s">
        <v>18</v>
      </c>
      <c r="B170" s="18" t="s">
        <v>1303</v>
      </c>
      <c r="C170" s="18" t="n">
        <v>2001</v>
      </c>
      <c r="D170" s="18" t="s">
        <v>1304</v>
      </c>
      <c r="E170" s="18" t="s">
        <v>84</v>
      </c>
      <c r="F170" s="18" t="n">
        <v>1</v>
      </c>
      <c r="G170" s="27" t="str">
        <f aca="false">HYPERLINK("http://www.gesicar.it/en/gesigo/maserati/3200-gt/coupe/car-452/","*")</f>
        <v>*</v>
      </c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</row>
    <row r="171" customFormat="false" ht="12.75" hidden="false" customHeight="false" outlineLevel="0" collapsed="false">
      <c r="A171" s="18" t="s">
        <v>20</v>
      </c>
      <c r="B171" s="18" t="s">
        <v>1305</v>
      </c>
      <c r="C171" s="18" t="n">
        <v>2001</v>
      </c>
      <c r="D171" s="18" t="s">
        <v>1306</v>
      </c>
      <c r="E171" s="18" t="s">
        <v>78</v>
      </c>
      <c r="F171" s="18" t="n">
        <v>1</v>
      </c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</row>
    <row r="172" customFormat="false" ht="12.75" hidden="false" customHeight="false" outlineLevel="0" collapsed="false">
      <c r="A172" s="18" t="s">
        <v>18</v>
      </c>
      <c r="B172" s="18" t="s">
        <v>1307</v>
      </c>
      <c r="C172" s="18" t="n">
        <v>2001</v>
      </c>
      <c r="D172" s="18" t="s">
        <v>720</v>
      </c>
      <c r="E172" s="18" t="s">
        <v>70</v>
      </c>
      <c r="F172" s="18" t="n">
        <v>1</v>
      </c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</row>
    <row r="173" customFormat="false" ht="12.75" hidden="false" customHeight="false" outlineLevel="0" collapsed="false">
      <c r="A173" s="18" t="s">
        <v>18</v>
      </c>
      <c r="B173" s="18" t="s">
        <v>1308</v>
      </c>
      <c r="C173" s="18" t="s">
        <v>67</v>
      </c>
      <c r="D173" s="18" t="s">
        <v>67</v>
      </c>
      <c r="E173" s="18" t="s">
        <v>78</v>
      </c>
      <c r="F173" s="18" t="n">
        <f aca="false">IF(B173&lt;&gt;"",1,0)</f>
        <v>1</v>
      </c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</row>
    <row r="174" customFormat="false" ht="12.75" hidden="false" customHeight="false" outlineLevel="0" collapsed="false">
      <c r="A174" s="18" t="s">
        <v>18</v>
      </c>
      <c r="B174" s="18" t="s">
        <v>1309</v>
      </c>
      <c r="C174" s="18" t="n">
        <v>2001</v>
      </c>
      <c r="D174" s="18" t="s">
        <v>67</v>
      </c>
      <c r="E174" s="18" t="s">
        <v>78</v>
      </c>
      <c r="F174" s="18" t="n">
        <f aca="false">IF(B174&lt;&gt;"",1,0)</f>
        <v>1</v>
      </c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</row>
    <row r="175" customFormat="false" ht="12.75" hidden="false" customHeight="false" outlineLevel="0" collapsed="false">
      <c r="A175" s="18" t="s">
        <v>18</v>
      </c>
      <c r="B175" s="18" t="s">
        <v>1310</v>
      </c>
      <c r="C175" s="18" t="n">
        <v>2000</v>
      </c>
      <c r="D175" s="18" t="s">
        <v>1311</v>
      </c>
      <c r="E175" s="18" t="s">
        <v>78</v>
      </c>
      <c r="F175" s="18" t="n">
        <f aca="false">IF(B175&lt;&gt;"",1,0)</f>
        <v>1</v>
      </c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</row>
    <row r="176" customFormat="false" ht="12.75" hidden="false" customHeight="false" outlineLevel="0" collapsed="false">
      <c r="A176" s="18" t="s">
        <v>20</v>
      </c>
      <c r="B176" s="18" t="s">
        <v>1312</v>
      </c>
      <c r="C176" s="18" t="n">
        <v>2001</v>
      </c>
      <c r="D176" s="18"/>
      <c r="E176" s="18" t="s">
        <v>97</v>
      </c>
      <c r="F176" s="18" t="n">
        <v>1</v>
      </c>
      <c r="G176" s="27" t="str">
        <f aca="false">HYPERLINK("https://angliacarauctions.co.uk/classic/results/results-from-saturday-4th-november-2017/2001-maserati-3200-gt-auto-coupe/","*")</f>
        <v>*</v>
      </c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</row>
    <row r="177" customFormat="false" ht="12.75" hidden="false" customHeight="false" outlineLevel="0" collapsed="false">
      <c r="A177" s="18" t="s">
        <v>18</v>
      </c>
      <c r="B177" s="18" t="s">
        <v>1313</v>
      </c>
      <c r="C177" s="18" t="n">
        <v>2001</v>
      </c>
      <c r="D177" s="18" t="s">
        <v>67</v>
      </c>
      <c r="E177" s="18" t="s">
        <v>72</v>
      </c>
      <c r="F177" s="18" t="n">
        <f aca="false">IF(B177&lt;&gt;"",1,0)</f>
        <v>1</v>
      </c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</row>
    <row r="178" customFormat="false" ht="12.75" hidden="false" customHeight="false" outlineLevel="0" collapsed="false">
      <c r="A178" s="18" t="s">
        <v>18</v>
      </c>
      <c r="B178" s="18" t="s">
        <v>1314</v>
      </c>
      <c r="C178" s="18" t="n">
        <v>2001</v>
      </c>
      <c r="D178" s="18" t="s">
        <v>720</v>
      </c>
      <c r="E178" s="18" t="s">
        <v>78</v>
      </c>
      <c r="F178" s="18" t="n">
        <v>1</v>
      </c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</row>
    <row r="179" customFormat="false" ht="12.75" hidden="false" customHeight="false" outlineLevel="0" collapsed="false">
      <c r="A179" s="18" t="s">
        <v>18</v>
      </c>
      <c r="B179" s="18" t="s">
        <v>1315</v>
      </c>
      <c r="C179" s="18" t="n">
        <v>2001</v>
      </c>
      <c r="D179" s="18" t="s">
        <v>720</v>
      </c>
      <c r="E179" s="18" t="s">
        <v>78</v>
      </c>
      <c r="F179" s="18" t="n">
        <v>1</v>
      </c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</row>
    <row r="180" customFormat="false" ht="12.75" hidden="false" customHeight="false" outlineLevel="0" collapsed="false">
      <c r="A180" s="18" t="s">
        <v>18</v>
      </c>
      <c r="B180" s="18" t="s">
        <v>1316</v>
      </c>
      <c r="C180" s="18" t="s">
        <v>67</v>
      </c>
      <c r="D180" s="18" t="s">
        <v>67</v>
      </c>
      <c r="E180" s="18" t="s">
        <v>78</v>
      </c>
      <c r="F180" s="18" t="n">
        <f aca="false">IF(B180&lt;&gt;"",1,0)</f>
        <v>1</v>
      </c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</row>
    <row r="181" customFormat="false" ht="12.75" hidden="false" customHeight="false" outlineLevel="0" collapsed="false">
      <c r="A181" s="18" t="s">
        <v>18</v>
      </c>
      <c r="B181" s="18" t="s">
        <v>1317</v>
      </c>
      <c r="C181" s="18" t="n">
        <v>2001</v>
      </c>
      <c r="D181" s="18" t="s">
        <v>67</v>
      </c>
      <c r="E181" s="18" t="s">
        <v>70</v>
      </c>
      <c r="F181" s="18" t="n">
        <v>1</v>
      </c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</row>
    <row r="182" customFormat="false" ht="12.75" hidden="false" customHeight="false" outlineLevel="0" collapsed="false">
      <c r="A182" s="18" t="s">
        <v>1318</v>
      </c>
      <c r="B182" s="18" t="s">
        <v>1319</v>
      </c>
      <c r="C182" s="18" t="n">
        <v>2001</v>
      </c>
      <c r="D182" s="18" t="s">
        <v>1169</v>
      </c>
      <c r="E182" s="18" t="s">
        <v>85</v>
      </c>
      <c r="F182" s="18" t="n">
        <v>1</v>
      </c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</row>
    <row r="183" customFormat="false" ht="12.75" hidden="false" customHeight="false" outlineLevel="0" collapsed="false">
      <c r="A183" s="18" t="s">
        <v>1320</v>
      </c>
      <c r="B183" s="18" t="s">
        <v>1321</v>
      </c>
      <c r="C183" s="18"/>
      <c r="D183" s="18" t="s">
        <v>1169</v>
      </c>
      <c r="E183" s="18"/>
      <c r="F183" s="18" t="n">
        <v>1</v>
      </c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</row>
    <row r="184" customFormat="false" ht="12.75" hidden="false" customHeight="false" outlineLevel="0" collapsed="false">
      <c r="A184" s="18" t="s">
        <v>20</v>
      </c>
      <c r="B184" s="18" t="s">
        <v>1322</v>
      </c>
      <c r="C184" s="18"/>
      <c r="D184" s="18"/>
      <c r="E184" s="18" t="s">
        <v>85</v>
      </c>
      <c r="F184" s="18" t="n">
        <v>1</v>
      </c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</row>
    <row r="185" customFormat="false" ht="12.75" hidden="false" customHeight="false" outlineLevel="0" collapsed="false">
      <c r="A185" s="18" t="s">
        <v>19</v>
      </c>
      <c r="B185" s="18" t="s">
        <v>1323</v>
      </c>
      <c r="C185" s="18" t="n">
        <v>2001</v>
      </c>
      <c r="D185" s="18" t="s">
        <v>1048</v>
      </c>
      <c r="E185" s="18" t="s">
        <v>78</v>
      </c>
      <c r="F185" s="18" t="n">
        <f aca="false">IF(B185&lt;&gt;"",1,0)</f>
        <v>1</v>
      </c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</row>
    <row r="186" customFormat="false" ht="12.75" hidden="false" customHeight="false" outlineLevel="0" collapsed="false">
      <c r="A186" s="18" t="s">
        <v>19</v>
      </c>
      <c r="B186" s="30" t="s">
        <v>1324</v>
      </c>
      <c r="C186" s="18"/>
      <c r="D186" s="18"/>
      <c r="E186" s="18"/>
      <c r="F186" s="18" t="n">
        <v>1</v>
      </c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</row>
    <row r="187" customFormat="false" ht="12.75" hidden="false" customHeight="false" outlineLevel="0" collapsed="false">
      <c r="A187" s="18" t="s">
        <v>19</v>
      </c>
      <c r="B187" s="30" t="s">
        <v>1325</v>
      </c>
      <c r="C187" s="18"/>
      <c r="D187" s="18" t="s">
        <v>718</v>
      </c>
      <c r="E187" s="18" t="s">
        <v>78</v>
      </c>
      <c r="F187" s="18" t="n">
        <v>1</v>
      </c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</row>
    <row r="188" customFormat="false" ht="12.75" hidden="false" customHeight="false" outlineLevel="0" collapsed="false">
      <c r="A188" s="18" t="s">
        <v>19</v>
      </c>
      <c r="B188" s="29" t="s">
        <v>1326</v>
      </c>
      <c r="C188" s="18" t="n">
        <v>2001</v>
      </c>
      <c r="D188" s="18" t="s">
        <v>162</v>
      </c>
      <c r="E188" s="18" t="s">
        <v>70</v>
      </c>
      <c r="F188" s="18" t="n">
        <v>1</v>
      </c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</row>
    <row r="189" customFormat="false" ht="12.75" hidden="false" customHeight="false" outlineLevel="0" collapsed="false">
      <c r="A189" s="18" t="s">
        <v>1320</v>
      </c>
      <c r="B189" s="18" t="s">
        <v>1327</v>
      </c>
      <c r="C189" s="18" t="n">
        <v>2001</v>
      </c>
      <c r="D189" s="18" t="s">
        <v>219</v>
      </c>
      <c r="E189" s="18" t="s">
        <v>69</v>
      </c>
      <c r="F189" s="18" t="n">
        <v>1</v>
      </c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</row>
    <row r="190" customFormat="false" ht="12.75" hidden="false" customHeight="false" outlineLevel="0" collapsed="false">
      <c r="A190" s="18" t="s">
        <v>19</v>
      </c>
      <c r="B190" s="18" t="s">
        <v>1328</v>
      </c>
      <c r="C190" s="18" t="s">
        <v>67</v>
      </c>
      <c r="D190" s="18" t="s">
        <v>1248</v>
      </c>
      <c r="E190" s="18" t="s">
        <v>68</v>
      </c>
      <c r="F190" s="18" t="n">
        <v>1</v>
      </c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</row>
    <row r="191" customFormat="false" ht="12.75" hidden="false" customHeight="false" outlineLevel="0" collapsed="false">
      <c r="A191" s="18" t="s">
        <v>18</v>
      </c>
      <c r="B191" s="18" t="s">
        <v>1329</v>
      </c>
      <c r="C191" s="18" t="n">
        <v>2001</v>
      </c>
      <c r="D191" s="18" t="s">
        <v>67</v>
      </c>
      <c r="E191" s="18" t="s">
        <v>78</v>
      </c>
      <c r="F191" s="18" t="n">
        <v>1</v>
      </c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</row>
    <row r="192" customFormat="false" ht="12.75" hidden="false" customHeight="false" outlineLevel="0" collapsed="false">
      <c r="A192" s="18" t="s">
        <v>1320</v>
      </c>
      <c r="B192" s="18" t="s">
        <v>1330</v>
      </c>
      <c r="C192" s="18"/>
      <c r="D192" s="18" t="s">
        <v>1169</v>
      </c>
      <c r="E192" s="18" t="s">
        <v>85</v>
      </c>
      <c r="F192" s="18" t="n">
        <v>1</v>
      </c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</row>
    <row r="193" customFormat="false" ht="12.75" hidden="false" customHeight="false" outlineLevel="0" collapsed="false">
      <c r="A193" s="18" t="s">
        <v>1320</v>
      </c>
      <c r="B193" s="18" t="s">
        <v>1331</v>
      </c>
      <c r="C193" s="18" t="n">
        <v>2002</v>
      </c>
      <c r="D193" s="18" t="s">
        <v>796</v>
      </c>
      <c r="E193" s="18" t="s">
        <v>85</v>
      </c>
      <c r="F193" s="18" t="n">
        <v>1</v>
      </c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</row>
    <row r="194" customFormat="false" ht="12.75" hidden="false" customHeight="false" outlineLevel="0" collapsed="false">
      <c r="A194" s="18" t="s">
        <v>1320</v>
      </c>
      <c r="B194" s="18" t="s">
        <v>1332</v>
      </c>
      <c r="C194" s="18" t="n">
        <v>2002</v>
      </c>
      <c r="D194" s="18" t="s">
        <v>916</v>
      </c>
      <c r="E194" s="18" t="s">
        <v>85</v>
      </c>
      <c r="F194" s="18" t="n">
        <v>1</v>
      </c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</row>
    <row r="195" customFormat="false" ht="12.75" hidden="false" customHeight="false" outlineLevel="0" collapsed="false">
      <c r="A195" s="18" t="s">
        <v>1320</v>
      </c>
      <c r="B195" s="18" t="s">
        <v>1333</v>
      </c>
      <c r="C195" s="18"/>
      <c r="D195" s="18" t="s">
        <v>1334</v>
      </c>
      <c r="E195" s="18" t="s">
        <v>85</v>
      </c>
      <c r="F195" s="18" t="n">
        <v>1</v>
      </c>
      <c r="G195" s="27" t="str">
        <f aca="false">HYPERLINK("http://www.maseratitude.com/viewtopic.php?p=82745#p82745","*")</f>
        <v>*</v>
      </c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</row>
    <row r="196" customFormat="false" ht="12.75" hidden="false" customHeight="false" outlineLevel="0" collapsed="false">
      <c r="A196" s="18" t="s">
        <v>1335</v>
      </c>
      <c r="B196" s="18" t="s">
        <v>1336</v>
      </c>
      <c r="C196" s="18"/>
      <c r="D196" s="18" t="s">
        <v>720</v>
      </c>
      <c r="E196" s="18" t="s">
        <v>97</v>
      </c>
      <c r="F196" s="18" t="n">
        <v>1</v>
      </c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</row>
    <row r="197" customFormat="false" ht="12.75" hidden="false" customHeight="false" outlineLevel="0" collapsed="false">
      <c r="A197" s="18" t="s">
        <v>18</v>
      </c>
      <c r="B197" s="18" t="s">
        <v>1337</v>
      </c>
      <c r="C197" s="18" t="s">
        <v>67</v>
      </c>
      <c r="D197" s="18" t="s">
        <v>67</v>
      </c>
      <c r="E197" s="18" t="s">
        <v>69</v>
      </c>
      <c r="F197" s="18" t="n">
        <f aca="false">IF(B197&lt;&gt;"",1,0)</f>
        <v>1</v>
      </c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</row>
    <row r="198" customFormat="false" ht="12.75" hidden="false" customHeight="false" outlineLevel="0" collapsed="false">
      <c r="A198" s="18" t="s">
        <v>19</v>
      </c>
      <c r="B198" s="18" t="s">
        <v>1338</v>
      </c>
      <c r="C198" s="18" t="s">
        <v>67</v>
      </c>
      <c r="D198" s="18" t="s">
        <v>67</v>
      </c>
      <c r="E198" s="18" t="s">
        <v>78</v>
      </c>
      <c r="F198" s="18" t="n">
        <f aca="false">IF(B198&lt;&gt;"",1,0)</f>
        <v>1</v>
      </c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</row>
    <row r="199" customFormat="false" ht="12.75" hidden="false" customHeight="false" outlineLevel="0" collapsed="false">
      <c r="A199" s="18" t="s">
        <v>19</v>
      </c>
      <c r="B199" s="18" t="s">
        <v>1339</v>
      </c>
      <c r="C199" s="18" t="n">
        <v>2001</v>
      </c>
      <c r="D199" s="18" t="s">
        <v>186</v>
      </c>
      <c r="E199" s="18" t="s">
        <v>78</v>
      </c>
      <c r="F199" s="18" t="n">
        <v>1</v>
      </c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</row>
    <row r="200" customFormat="false" ht="12.75" hidden="false" customHeight="false" outlineLevel="0" collapsed="false">
      <c r="A200" s="18" t="s">
        <v>19</v>
      </c>
      <c r="B200" s="18" t="s">
        <v>1340</v>
      </c>
      <c r="C200" s="18"/>
      <c r="D200" s="18" t="s">
        <v>1248</v>
      </c>
      <c r="E200" s="18" t="s">
        <v>84</v>
      </c>
      <c r="F200" s="18" t="n">
        <v>1</v>
      </c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</row>
    <row r="201" customFormat="false" ht="12.75" hidden="false" customHeight="false" outlineLevel="0" collapsed="false">
      <c r="A201" s="18" t="s">
        <v>19</v>
      </c>
      <c r="B201" s="18" t="s">
        <v>1341</v>
      </c>
      <c r="C201" s="18" t="n">
        <v>2001</v>
      </c>
      <c r="D201" s="18" t="s">
        <v>1248</v>
      </c>
      <c r="E201" s="18" t="s">
        <v>69</v>
      </c>
      <c r="F201" s="18" t="n">
        <f aca="false">IF(B201&lt;&gt;"",1,0)</f>
        <v>1</v>
      </c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</row>
    <row r="202" customFormat="false" ht="12.75" hidden="false" customHeight="false" outlineLevel="0" collapsed="false">
      <c r="A202" s="18" t="s">
        <v>19</v>
      </c>
      <c r="B202" s="18" t="s">
        <v>1342</v>
      </c>
      <c r="C202" s="18"/>
      <c r="D202" s="18" t="s">
        <v>720</v>
      </c>
      <c r="E202" s="18" t="s">
        <v>84</v>
      </c>
      <c r="F202" s="18" t="n">
        <v>1</v>
      </c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</row>
    <row r="203" customFormat="false" ht="12.75" hidden="false" customHeight="false" outlineLevel="0" collapsed="false">
      <c r="A203" s="18" t="s">
        <v>1318</v>
      </c>
      <c r="B203" s="18" t="s">
        <v>1343</v>
      </c>
      <c r="C203" s="18"/>
      <c r="D203" s="18"/>
      <c r="E203" s="18"/>
      <c r="F203" s="18" t="n">
        <v>1</v>
      </c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</row>
    <row r="204" customFormat="false" ht="12.75" hidden="false" customHeight="false" outlineLevel="0" collapsed="false">
      <c r="A204" s="18" t="s">
        <v>1318</v>
      </c>
      <c r="B204" s="18" t="s">
        <v>1344</v>
      </c>
      <c r="C204" s="18" t="n">
        <v>2003</v>
      </c>
      <c r="D204" s="18" t="s">
        <v>718</v>
      </c>
      <c r="E204" s="18" t="s">
        <v>85</v>
      </c>
      <c r="F204" s="18" t="n">
        <v>1</v>
      </c>
      <c r="G204" s="27" t="str">
        <f aca="false">HYPERLINK("http://www.maseratitude.com/viewtopic.php?p=84916#p84916","*")</f>
        <v>*</v>
      </c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</row>
    <row r="205" customFormat="false" ht="12.75" hidden="false" customHeight="false" outlineLevel="0" collapsed="false">
      <c r="A205" s="18" t="s">
        <v>1128</v>
      </c>
      <c r="B205" s="18" t="s">
        <v>1345</v>
      </c>
      <c r="C205" s="18"/>
      <c r="D205" s="18"/>
      <c r="E205" s="18"/>
      <c r="F205" s="18" t="n">
        <v>1</v>
      </c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</row>
    <row r="206" customFormat="false" ht="12.75" hidden="false" customHeight="false" outlineLevel="0" collapsed="false">
      <c r="A206" s="18" t="s">
        <v>18</v>
      </c>
      <c r="B206" s="18" t="s">
        <v>1346</v>
      </c>
      <c r="C206" s="18" t="n">
        <v>2003</v>
      </c>
      <c r="D206" s="18"/>
      <c r="E206" s="18" t="s">
        <v>88</v>
      </c>
      <c r="F206" s="18" t="n">
        <v>1</v>
      </c>
      <c r="G206" s="27" t="str">
        <f aca="false">HYPERLINK("https://regnr.info/LY56268","*")</f>
        <v>*</v>
      </c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</row>
    <row r="207" customFormat="false" ht="12.75" hidden="false" customHeight="false" outlineLevel="0" collapsed="false">
      <c r="A207" s="18" t="s">
        <v>19</v>
      </c>
      <c r="B207" s="28" t="s">
        <v>1347</v>
      </c>
      <c r="C207" s="18" t="n">
        <v>2001</v>
      </c>
      <c r="D207" s="18" t="s">
        <v>219</v>
      </c>
      <c r="E207" s="18" t="s">
        <v>84</v>
      </c>
      <c r="F207" s="18" t="n">
        <v>1</v>
      </c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</row>
    <row r="208" customFormat="false" ht="12.75" hidden="false" customHeight="false" outlineLevel="0" collapsed="false">
      <c r="A208" s="18" t="s">
        <v>19</v>
      </c>
      <c r="B208" s="29" t="s">
        <v>1348</v>
      </c>
      <c r="C208" s="18" t="n">
        <v>2001</v>
      </c>
      <c r="D208" s="18" t="s">
        <v>175</v>
      </c>
      <c r="E208" s="18" t="s">
        <v>80</v>
      </c>
      <c r="F208" s="18" t="n">
        <f aca="false">IF(B208&lt;&gt;"",1,0)</f>
        <v>1</v>
      </c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</row>
    <row r="209" customFormat="false" ht="12.75" hidden="false" customHeight="false" outlineLevel="0" collapsed="false">
      <c r="A209" s="18" t="s">
        <v>19</v>
      </c>
      <c r="B209" s="18" t="s">
        <v>1349</v>
      </c>
      <c r="C209" s="18" t="n">
        <v>2001</v>
      </c>
      <c r="D209" s="18" t="s">
        <v>1350</v>
      </c>
      <c r="E209" s="18" t="s">
        <v>81</v>
      </c>
      <c r="F209" s="18" t="n">
        <f aca="false">IF(B209&lt;&gt;"",1,0)</f>
        <v>1</v>
      </c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</row>
    <row r="210" customFormat="false" ht="12.75" hidden="false" customHeight="false" outlineLevel="0" collapsed="false">
      <c r="A210" s="18" t="s">
        <v>1128</v>
      </c>
      <c r="B210" s="18" t="s">
        <v>1351</v>
      </c>
      <c r="C210" s="18"/>
      <c r="D210" s="18"/>
      <c r="E210" s="18" t="s">
        <v>1352</v>
      </c>
      <c r="F210" s="18" t="n">
        <v>1</v>
      </c>
    </row>
    <row r="211" customFormat="false" ht="12.75" hidden="false" customHeight="false" outlineLevel="0" collapsed="false">
      <c r="A211" s="18" t="s">
        <v>18</v>
      </c>
      <c r="B211" s="18" t="s">
        <v>1353</v>
      </c>
      <c r="C211" s="18" t="n">
        <v>2001</v>
      </c>
      <c r="D211" s="18" t="s">
        <v>1311</v>
      </c>
      <c r="E211" s="18" t="s">
        <v>78</v>
      </c>
      <c r="F211" s="18" t="n">
        <v>1</v>
      </c>
    </row>
    <row r="212" customFormat="false" ht="12.75" hidden="false" customHeight="false" outlineLevel="0" collapsed="false">
      <c r="F212" s="30" t="n">
        <v>0</v>
      </c>
    </row>
    <row r="213" customFormat="false" ht="12.75" hidden="false" customHeight="false" outlineLevel="0" collapsed="false">
      <c r="F213" s="30" t="n">
        <v>0</v>
      </c>
    </row>
    <row r="214" customFormat="false" ht="12.75" hidden="false" customHeight="false" outlineLevel="0" collapsed="false">
      <c r="F214" s="30" t="n">
        <v>0</v>
      </c>
    </row>
    <row r="215" customFormat="false" ht="12.75" hidden="false" customHeight="false" outlineLevel="0" collapsed="false">
      <c r="F215" s="30" t="n">
        <v>0</v>
      </c>
    </row>
    <row r="216" customFormat="false" ht="12.75" hidden="false" customHeight="false" outlineLevel="0" collapsed="false">
      <c r="F216" s="30" t="n">
        <v>0</v>
      </c>
    </row>
    <row r="217" customFormat="false" ht="12.75" hidden="false" customHeight="false" outlineLevel="0" collapsed="false">
      <c r="F217" s="30" t="n">
        <v>0</v>
      </c>
    </row>
    <row r="218" customFormat="false" ht="12.75" hidden="false" customHeight="false" outlineLevel="0" collapsed="false">
      <c r="F218" s="30" t="n">
        <v>0</v>
      </c>
    </row>
    <row r="219" customFormat="false" ht="12.75" hidden="false" customHeight="false" outlineLevel="0" collapsed="false">
      <c r="F219" s="30" t="n">
        <v>0</v>
      </c>
    </row>
    <row r="220" customFormat="false" ht="12.75" hidden="false" customHeight="false" outlineLevel="0" collapsed="false">
      <c r="F220" s="30" t="n">
        <v>0</v>
      </c>
    </row>
    <row r="221" customFormat="false" ht="12.75" hidden="false" customHeight="false" outlineLevel="0" collapsed="false">
      <c r="A221" s="18"/>
      <c r="B221" s="18"/>
      <c r="C221" s="18"/>
      <c r="D221" s="18"/>
      <c r="E221" s="18"/>
      <c r="F221" s="18" t="n">
        <f aca="false">IF(B221&lt;&gt;"",1,0)</f>
        <v>0</v>
      </c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</row>
    <row r="222" customFormat="false" ht="12.75" hidden="false" customHeight="false" outlineLevel="0" collapsed="false">
      <c r="A222" s="18"/>
      <c r="B222" s="18"/>
      <c r="C222" s="18"/>
      <c r="D222" s="18"/>
      <c r="E222" s="18"/>
      <c r="F222" s="18" t="n">
        <f aca="false">IF(B222&lt;&gt;"",1,0)</f>
        <v>0</v>
      </c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</row>
    <row r="223" customFormat="false" ht="12.75" hidden="false" customHeight="false" outlineLevel="0" collapsed="false">
      <c r="A223" s="18"/>
      <c r="B223" s="18"/>
      <c r="C223" s="18"/>
      <c r="D223" s="18"/>
      <c r="E223" s="18"/>
      <c r="F223" s="18" t="n">
        <f aca="false">IF(B223&lt;&gt;"",1,0)</f>
        <v>0</v>
      </c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</row>
    <row r="224" customFormat="false" ht="12.75" hidden="false" customHeight="false" outlineLevel="0" collapsed="false">
      <c r="A224" s="18"/>
      <c r="B224" s="18"/>
      <c r="C224" s="18"/>
      <c r="D224" s="18"/>
      <c r="E224" s="18"/>
      <c r="F224" s="18" t="n">
        <f aca="false">IF(B224&lt;&gt;"",1,0)</f>
        <v>0</v>
      </c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</row>
    <row r="225" customFormat="false" ht="12.75" hidden="false" customHeight="false" outlineLevel="0" collapsed="false">
      <c r="A225" s="18"/>
      <c r="B225" s="18"/>
      <c r="C225" s="18"/>
      <c r="D225" s="18"/>
      <c r="E225" s="18"/>
      <c r="F225" s="18" t="n">
        <f aca="false">IF(B225&lt;&gt;"",1,0)</f>
        <v>0</v>
      </c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</row>
    <row r="226" customFormat="false" ht="12.75" hidden="false" customHeight="false" outlineLevel="0" collapsed="false">
      <c r="A226" s="18"/>
      <c r="B226" s="18"/>
      <c r="C226" s="18"/>
      <c r="D226" s="18"/>
      <c r="E226" s="18"/>
      <c r="F226" s="18" t="n">
        <f aca="false">IF(B226&lt;&gt;"",1,0)</f>
        <v>0</v>
      </c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</row>
    <row r="227" customFormat="false" ht="12.75" hidden="false" customHeight="false" outlineLevel="0" collapsed="false">
      <c r="A227" s="18"/>
      <c r="B227" s="18"/>
      <c r="C227" s="18"/>
      <c r="D227" s="18"/>
      <c r="E227" s="18"/>
      <c r="F227" s="18" t="n">
        <f aca="false">IF(B227&lt;&gt;"",1,0)</f>
        <v>0</v>
      </c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</row>
    <row r="228" customFormat="false" ht="12.75" hidden="false" customHeight="false" outlineLevel="0" collapsed="false">
      <c r="A228" s="18"/>
      <c r="B228" s="18"/>
      <c r="C228" s="18"/>
      <c r="D228" s="18"/>
      <c r="E228" s="18"/>
      <c r="F228" s="18" t="n">
        <f aca="false">IF(B228&lt;&gt;"",1,0)</f>
        <v>0</v>
      </c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</row>
    <row r="229" customFormat="false" ht="12.75" hidden="false" customHeight="false" outlineLevel="0" collapsed="false">
      <c r="A229" s="18"/>
      <c r="B229" s="18"/>
      <c r="C229" s="18"/>
      <c r="D229" s="18"/>
      <c r="E229" s="18"/>
      <c r="F229" s="18" t="n">
        <f aca="false">IF(B229&lt;&gt;"",1,0)</f>
        <v>0</v>
      </c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</row>
    <row r="230" customFormat="false" ht="12.75" hidden="false" customHeight="false" outlineLevel="0" collapsed="false">
      <c r="A230" s="18"/>
      <c r="B230" s="18"/>
      <c r="C230" s="18"/>
      <c r="D230" s="18"/>
      <c r="E230" s="18"/>
      <c r="F230" s="18" t="n">
        <f aca="false">IF(B230&lt;&gt;"",1,0)</f>
        <v>0</v>
      </c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</row>
    <row r="231" customFormat="false" ht="12.75" hidden="false" customHeight="false" outlineLevel="0" collapsed="false">
      <c r="A231" s="18"/>
      <c r="B231" s="18"/>
      <c r="C231" s="18"/>
      <c r="D231" s="18"/>
      <c r="E231" s="18"/>
      <c r="F231" s="18" t="n">
        <f aca="false">IF(B231&lt;&gt;"",1,0)</f>
        <v>0</v>
      </c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</row>
    <row r="232" customFormat="false" ht="12.75" hidden="false" customHeight="false" outlineLevel="0" collapsed="false">
      <c r="A232" s="18"/>
      <c r="B232" s="18"/>
      <c r="C232" s="18"/>
      <c r="D232" s="18"/>
      <c r="E232" s="18"/>
      <c r="F232" s="18" t="n">
        <f aca="false">IF(B232&lt;&gt;"",1,0)</f>
        <v>0</v>
      </c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</row>
    <row r="233" customFormat="false" ht="12.75" hidden="false" customHeight="false" outlineLevel="0" collapsed="false">
      <c r="A233" s="18"/>
      <c r="B233" s="18"/>
      <c r="C233" s="18"/>
      <c r="D233" s="18"/>
      <c r="E233" s="18"/>
      <c r="F233" s="18" t="n">
        <f aca="false">IF(B233&lt;&gt;"",1,0)</f>
        <v>0</v>
      </c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</row>
    <row r="234" customFormat="false" ht="12.75" hidden="false" customHeight="false" outlineLevel="0" collapsed="false">
      <c r="A234" s="18"/>
      <c r="B234" s="18"/>
      <c r="C234" s="18"/>
      <c r="D234" s="18"/>
      <c r="E234" s="18"/>
      <c r="F234" s="18" t="n">
        <f aca="false">IF(B234&lt;&gt;"",1,0)</f>
        <v>0</v>
      </c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</row>
    <row r="235" customFormat="false" ht="12.75" hidden="false" customHeight="false" outlineLevel="0" collapsed="false">
      <c r="A235" s="18"/>
      <c r="B235" s="18"/>
      <c r="C235" s="18"/>
      <c r="D235" s="18"/>
      <c r="E235" s="18"/>
      <c r="F235" s="18" t="n">
        <f aca="false">IF(B235&lt;&gt;"",1,0)</f>
        <v>0</v>
      </c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</row>
    <row r="236" customFormat="false" ht="12.75" hidden="false" customHeight="false" outlineLevel="0" collapsed="false">
      <c r="A236" s="18"/>
      <c r="B236" s="18"/>
      <c r="C236" s="18"/>
      <c r="D236" s="18"/>
      <c r="E236" s="18"/>
      <c r="F236" s="18" t="n">
        <f aca="false">IF(B236&lt;&gt;"",1,0)</f>
        <v>0</v>
      </c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</row>
    <row r="237" customFormat="false" ht="12.75" hidden="false" customHeight="false" outlineLevel="0" collapsed="false">
      <c r="A237" s="18"/>
      <c r="B237" s="18"/>
      <c r="C237" s="18"/>
      <c r="D237" s="18"/>
      <c r="E237" s="18"/>
      <c r="F237" s="18" t="n">
        <f aca="false">IF(B237&lt;&gt;"",1,0)</f>
        <v>0</v>
      </c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</row>
    <row r="238" customFormat="false" ht="12.75" hidden="false" customHeight="false" outlineLevel="0" collapsed="false">
      <c r="A238" s="18"/>
      <c r="B238" s="18"/>
      <c r="C238" s="18"/>
      <c r="D238" s="18"/>
      <c r="E238" s="18"/>
      <c r="F238" s="18" t="n">
        <f aca="false">IF(B238&lt;&gt;"",1,0)</f>
        <v>0</v>
      </c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</row>
    <row r="239" customFormat="false" ht="12.75" hidden="false" customHeight="false" outlineLevel="0" collapsed="false">
      <c r="A239" s="18"/>
      <c r="B239" s="18"/>
      <c r="C239" s="18"/>
      <c r="D239" s="18"/>
      <c r="E239" s="18"/>
      <c r="F239" s="18" t="n">
        <f aca="false">IF(B239&lt;&gt;"",1,0)</f>
        <v>0</v>
      </c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</row>
    <row r="240" customFormat="false" ht="12.75" hidden="false" customHeight="false" outlineLevel="0" collapsed="false">
      <c r="A240" s="18"/>
      <c r="B240" s="18"/>
      <c r="C240" s="18"/>
      <c r="D240" s="18"/>
      <c r="E240" s="18"/>
      <c r="F240" s="18" t="n">
        <f aca="false">IF(B240&lt;&gt;"",1,0)</f>
        <v>0</v>
      </c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</row>
    <row r="241" customFormat="false" ht="12.75" hidden="false" customHeight="false" outlineLevel="0" collapsed="false">
      <c r="A241" s="18"/>
      <c r="B241" s="18"/>
      <c r="C241" s="18"/>
      <c r="D241" s="18"/>
      <c r="E241" s="18"/>
      <c r="F241" s="18" t="n">
        <f aca="false">IF(B241&lt;&gt;"",1,0)</f>
        <v>0</v>
      </c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</row>
    <row r="242" customFormat="false" ht="12.75" hidden="false" customHeight="false" outlineLevel="0" collapsed="false">
      <c r="A242" s="18"/>
      <c r="B242" s="18"/>
      <c r="C242" s="18"/>
      <c r="D242" s="18"/>
      <c r="E242" s="18"/>
      <c r="F242" s="18" t="n">
        <f aca="false">IF(B242&lt;&gt;"",1,0)</f>
        <v>0</v>
      </c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</row>
    <row r="243" customFormat="false" ht="12.75" hidden="false" customHeight="false" outlineLevel="0" collapsed="false">
      <c r="A243" s="18"/>
      <c r="B243" s="18"/>
      <c r="C243" s="18"/>
      <c r="D243" s="18"/>
      <c r="E243" s="18"/>
      <c r="F243" s="18" t="n">
        <f aca="false">IF(B243&lt;&gt;"",1,0)</f>
        <v>0</v>
      </c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</row>
    <row r="244" customFormat="false" ht="12.75" hidden="false" customHeight="false" outlineLevel="0" collapsed="false">
      <c r="A244" s="18"/>
      <c r="B244" s="18"/>
      <c r="C244" s="18"/>
      <c r="D244" s="18"/>
      <c r="E244" s="18"/>
      <c r="F244" s="18" t="n">
        <f aca="false">IF(B244&lt;&gt;"",1,0)</f>
        <v>0</v>
      </c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</row>
    <row r="245" customFormat="false" ht="12.75" hidden="false" customHeight="false" outlineLevel="0" collapsed="false">
      <c r="A245" s="18"/>
      <c r="B245" s="18"/>
      <c r="C245" s="18"/>
      <c r="D245" s="18"/>
      <c r="E245" s="18"/>
      <c r="F245" s="18" t="n">
        <f aca="false">IF(B245&lt;&gt;"",1,0)</f>
        <v>0</v>
      </c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</row>
    <row r="246" customFormat="false" ht="12.75" hidden="false" customHeight="false" outlineLevel="0" collapsed="false">
      <c r="A246" s="18"/>
      <c r="B246" s="18"/>
      <c r="C246" s="18"/>
      <c r="D246" s="18"/>
      <c r="E246" s="18"/>
      <c r="F246" s="18" t="n">
        <f aca="false">IF(B246&lt;&gt;"",1,0)</f>
        <v>0</v>
      </c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</row>
    <row r="247" customFormat="false" ht="12.75" hidden="false" customHeight="false" outlineLevel="0" collapsed="false">
      <c r="A247" s="18"/>
      <c r="B247" s="18"/>
      <c r="C247" s="18"/>
      <c r="D247" s="18"/>
      <c r="E247" s="18"/>
      <c r="F247" s="18" t="n">
        <f aca="false">IF(B247&lt;&gt;"",1,0)</f>
        <v>0</v>
      </c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</row>
    <row r="248" customFormat="false" ht="12.75" hidden="false" customHeight="false" outlineLevel="0" collapsed="false">
      <c r="A248" s="18"/>
      <c r="B248" s="18"/>
      <c r="C248" s="18"/>
      <c r="D248" s="18"/>
      <c r="E248" s="18"/>
      <c r="F248" s="18" t="n">
        <f aca="false">IF(B248&lt;&gt;"",1,0)</f>
        <v>0</v>
      </c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</row>
    <row r="249" customFormat="false" ht="12.75" hidden="false" customHeight="false" outlineLevel="0" collapsed="false">
      <c r="A249" s="18"/>
      <c r="B249" s="18"/>
      <c r="C249" s="18"/>
      <c r="D249" s="18"/>
      <c r="E249" s="18"/>
      <c r="F249" s="18" t="n">
        <f aca="false">IF(B249&lt;&gt;"",1,0)</f>
        <v>0</v>
      </c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  <row r="250" customFormat="false" ht="12.75" hidden="false" customHeight="false" outlineLevel="0" collapsed="false">
      <c r="A250" s="18"/>
      <c r="B250" s="18"/>
      <c r="C250" s="18"/>
      <c r="D250" s="18"/>
      <c r="E250" s="18"/>
      <c r="F250" s="18" t="n">
        <f aca="false">IF(B250&lt;&gt;"",1,0)</f>
        <v>0</v>
      </c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</row>
    <row r="251" customFormat="false" ht="12.75" hidden="false" customHeight="false" outlineLevel="0" collapsed="false">
      <c r="A251" s="18"/>
      <c r="B251" s="18"/>
      <c r="C251" s="18"/>
      <c r="D251" s="18"/>
      <c r="E251" s="18"/>
      <c r="F251" s="18" t="n">
        <f aca="false">IF(B251&lt;&gt;"",1,0)</f>
        <v>0</v>
      </c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</row>
    <row r="252" customFormat="false" ht="12.75" hidden="false" customHeight="false" outlineLevel="0" collapsed="false">
      <c r="A252" s="18"/>
      <c r="B252" s="18"/>
      <c r="C252" s="18"/>
      <c r="D252" s="18"/>
      <c r="E252" s="18"/>
      <c r="F252" s="18" t="n">
        <f aca="false">IF(B252&lt;&gt;"",1,0)</f>
        <v>0</v>
      </c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</row>
    <row r="253" customFormat="false" ht="12.75" hidden="false" customHeight="false" outlineLevel="0" collapsed="false">
      <c r="A253" s="18"/>
      <c r="B253" s="18"/>
      <c r="C253" s="18"/>
      <c r="D253" s="18"/>
      <c r="E253" s="18"/>
      <c r="F253" s="18" t="n">
        <f aca="false">IF(B253&lt;&gt;"",1,0)</f>
        <v>0</v>
      </c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</row>
    <row r="254" customFormat="false" ht="12.75" hidden="false" customHeight="false" outlineLevel="0" collapsed="false">
      <c r="A254" s="18"/>
      <c r="B254" s="18"/>
      <c r="C254" s="18"/>
      <c r="D254" s="18"/>
      <c r="E254" s="18"/>
      <c r="F254" s="18" t="n">
        <f aca="false">IF(B254&lt;&gt;"",1,0)</f>
        <v>0</v>
      </c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</row>
    <row r="255" customFormat="false" ht="12.75" hidden="false" customHeight="false" outlineLevel="0" collapsed="false">
      <c r="A255" s="18"/>
      <c r="B255" s="18"/>
      <c r="C255" s="18"/>
      <c r="D255" s="18"/>
      <c r="E255" s="18"/>
      <c r="F255" s="18" t="n">
        <f aca="false">IF(B255&lt;&gt;"",1,0)</f>
        <v>0</v>
      </c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</row>
    <row r="256" customFormat="false" ht="12.75" hidden="false" customHeight="false" outlineLevel="0" collapsed="false">
      <c r="A256" s="18"/>
      <c r="B256" s="18"/>
      <c r="C256" s="18"/>
      <c r="D256" s="18"/>
      <c r="E256" s="18"/>
      <c r="F256" s="18" t="n">
        <f aca="false">IF(B256&lt;&gt;"",1,0)</f>
        <v>0</v>
      </c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</row>
    <row r="257" customFormat="false" ht="12.75" hidden="false" customHeight="false" outlineLevel="0" collapsed="false">
      <c r="A257" s="18"/>
      <c r="B257" s="18"/>
      <c r="C257" s="18"/>
      <c r="D257" s="18"/>
      <c r="E257" s="18"/>
      <c r="F257" s="18" t="n">
        <f aca="false">IF(B257&lt;&gt;"",1,0)</f>
        <v>0</v>
      </c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</row>
    <row r="258" customFormat="false" ht="12.75" hidden="false" customHeight="false" outlineLevel="0" collapsed="false">
      <c r="A258" s="18"/>
      <c r="B258" s="18"/>
      <c r="C258" s="18"/>
      <c r="D258" s="18"/>
      <c r="E258" s="18"/>
      <c r="F258" s="18" t="n">
        <f aca="false">IF(B258&lt;&gt;"",1,0)</f>
        <v>0</v>
      </c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</row>
    <row r="259" customFormat="false" ht="12.75" hidden="false" customHeight="false" outlineLevel="0" collapsed="false">
      <c r="A259" s="18"/>
      <c r="B259" s="18"/>
      <c r="C259" s="18"/>
      <c r="D259" s="18"/>
      <c r="E259" s="18"/>
      <c r="F259" s="18" t="n">
        <f aca="false">IF(B259&lt;&gt;"",1,0)</f>
        <v>0</v>
      </c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</row>
  </sheetData>
  <autoFilter ref="A2:E220"/>
  <mergeCells count="1">
    <mergeCell ref="C1:E1"/>
  </mergeCell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T1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B7" activeCellId="0" sqref="B7"/>
    </sheetView>
  </sheetViews>
  <sheetFormatPr defaultColWidth="12.66015625" defaultRowHeight="12.75" zeroHeight="false" outlineLevelRow="0" outlineLevelCol="0"/>
  <cols>
    <col collapsed="false" customWidth="true" hidden="false" outlineLevel="0" max="1" min="1" style="0" width="15.13"/>
    <col collapsed="false" customWidth="true" hidden="false" outlineLevel="0" max="2" min="2" style="0" width="21.25"/>
    <col collapsed="false" customWidth="true" hidden="false" outlineLevel="0" max="20" min="3" style="0" width="15.13"/>
  </cols>
  <sheetData>
    <row r="1" customFormat="false" ht="29.25" hidden="false" customHeight="true" outlineLevel="0" collapsed="false">
      <c r="A1" s="5"/>
      <c r="B1" s="19" t="n">
        <f aca="false">SUM(F6:F354)</f>
        <v>122</v>
      </c>
      <c r="C1" s="20" t="s">
        <v>2</v>
      </c>
      <c r="D1" s="20"/>
      <c r="E1" s="20"/>
      <c r="F1" s="7"/>
    </row>
    <row r="2" customFormat="false" ht="12.75" hidden="false" customHeight="true" outlineLevel="0" collapsed="false">
      <c r="A2" s="61" t="s">
        <v>1354</v>
      </c>
      <c r="B2" s="61"/>
      <c r="C2" s="62" t="s">
        <v>1355</v>
      </c>
      <c r="D2" s="62"/>
      <c r="E2" s="62"/>
      <c r="F2" s="7"/>
    </row>
    <row r="3" customFormat="false" ht="12.75" hidden="false" customHeight="true" outlineLevel="0" collapsed="false">
      <c r="A3" s="61" t="s">
        <v>1356</v>
      </c>
      <c r="B3" s="61"/>
      <c r="C3" s="22" t="s">
        <v>1357</v>
      </c>
      <c r="D3" s="22"/>
      <c r="E3" s="22"/>
      <c r="F3" s="7"/>
    </row>
    <row r="4" customFormat="false" ht="12.75" hidden="false" customHeight="true" outlineLevel="0" collapsed="false">
      <c r="A4" s="61" t="s">
        <v>1358</v>
      </c>
      <c r="B4" s="61"/>
      <c r="C4" s="63" t="str">
        <f aca="false">HYPERLINK("http://shamal.jp/register_p/register.html","http://shamal.jp/register_p/register.html")</f>
        <v>http://shamal.jp/register_p/register.html</v>
      </c>
      <c r="D4" s="63"/>
      <c r="E4" s="63"/>
    </row>
    <row r="5" customFormat="false" ht="12.75" hidden="false" customHeight="false" outlineLevel="0" collapsed="false">
      <c r="A5" s="23" t="s">
        <v>104</v>
      </c>
      <c r="B5" s="23" t="s">
        <v>105</v>
      </c>
      <c r="C5" s="24" t="s">
        <v>100</v>
      </c>
      <c r="D5" s="24" t="s">
        <v>106</v>
      </c>
      <c r="E5" s="24" t="s">
        <v>107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</row>
    <row r="6" customFormat="false" ht="12.75" hidden="false" customHeight="false" outlineLevel="0" collapsed="false">
      <c r="A6" s="18" t="s">
        <v>52</v>
      </c>
      <c r="B6" s="18" t="s">
        <v>1359</v>
      </c>
      <c r="C6" s="18" t="n">
        <v>1995</v>
      </c>
      <c r="D6" s="18" t="s">
        <v>846</v>
      </c>
      <c r="E6" s="18" t="s">
        <v>85</v>
      </c>
      <c r="F6" s="18" t="n">
        <f aca="false">IF(B6&lt;&gt;"",1,0)</f>
        <v>1</v>
      </c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 customFormat="false" ht="12.75" hidden="false" customHeight="false" outlineLevel="0" collapsed="false">
      <c r="A7" s="18" t="s">
        <v>52</v>
      </c>
      <c r="B7" s="18" t="s">
        <v>1360</v>
      </c>
      <c r="C7" s="18" t="n">
        <v>1996</v>
      </c>
      <c r="D7" s="18" t="s">
        <v>186</v>
      </c>
      <c r="E7" s="18" t="s">
        <v>97</v>
      </c>
      <c r="F7" s="18" t="n">
        <f aca="false">IF(B7&lt;&gt;"",1,0)</f>
        <v>1</v>
      </c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customFormat="false" ht="12.75" hidden="false" customHeight="false" outlineLevel="0" collapsed="false">
      <c r="A8" s="18" t="s">
        <v>52</v>
      </c>
      <c r="B8" s="18" t="s">
        <v>1361</v>
      </c>
      <c r="C8" s="18" t="n">
        <v>1994</v>
      </c>
      <c r="D8" s="18" t="s">
        <v>186</v>
      </c>
      <c r="E8" s="18" t="s">
        <v>1362</v>
      </c>
      <c r="F8" s="18" t="n">
        <v>1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customFormat="false" ht="12.75" hidden="false" customHeight="false" outlineLevel="0" collapsed="false">
      <c r="A9" s="18" t="s">
        <v>52</v>
      </c>
      <c r="B9" s="18" t="s">
        <v>1363</v>
      </c>
      <c r="C9" s="18" t="n">
        <v>1996</v>
      </c>
      <c r="D9" s="18" t="s">
        <v>67</v>
      </c>
      <c r="E9" s="18" t="s">
        <v>97</v>
      </c>
      <c r="F9" s="18" t="n">
        <f aca="false">IF(B9&lt;&gt;"",1,0)</f>
        <v>1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</row>
    <row r="10" customFormat="false" ht="12.75" hidden="false" customHeight="false" outlineLevel="0" collapsed="false">
      <c r="A10" s="18" t="s">
        <v>44</v>
      </c>
      <c r="B10" s="18" t="s">
        <v>1364</v>
      </c>
      <c r="C10" s="26" t="n">
        <v>1988</v>
      </c>
      <c r="D10" s="18" t="s">
        <v>162</v>
      </c>
      <c r="E10" s="18" t="s">
        <v>94</v>
      </c>
      <c r="F10" s="18" t="n">
        <f aca="false">IF(B10&lt;&gt;"",1,0)</f>
        <v>1</v>
      </c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</row>
    <row r="11" customFormat="false" ht="12.75" hidden="false" customHeight="false" outlineLevel="0" collapsed="false">
      <c r="A11" s="18" t="s">
        <v>44</v>
      </c>
      <c r="B11" s="18" t="s">
        <v>1365</v>
      </c>
      <c r="C11" s="26" t="n">
        <v>1988</v>
      </c>
      <c r="D11" s="18" t="s">
        <v>162</v>
      </c>
      <c r="E11" s="18" t="s">
        <v>69</v>
      </c>
      <c r="F11" s="18" t="n">
        <f aca="false">IF(B11&lt;&gt;"",1,0)</f>
        <v>1</v>
      </c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customFormat="false" ht="12.75" hidden="false" customHeight="false" outlineLevel="0" collapsed="false">
      <c r="A12" s="18" t="s">
        <v>44</v>
      </c>
      <c r="B12" s="18" t="s">
        <v>1366</v>
      </c>
      <c r="C12" s="18" t="n">
        <v>1989</v>
      </c>
      <c r="D12" s="18" t="s">
        <v>186</v>
      </c>
      <c r="E12" s="18" t="s">
        <v>94</v>
      </c>
      <c r="F12" s="18" t="n">
        <f aca="false">IF(B12&lt;&gt;"",1,0)</f>
        <v>1</v>
      </c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</row>
    <row r="13" customFormat="false" ht="12.75" hidden="false" customHeight="false" outlineLevel="0" collapsed="false">
      <c r="A13" s="18" t="s">
        <v>44</v>
      </c>
      <c r="B13" s="18" t="s">
        <v>1367</v>
      </c>
      <c r="C13" s="18" t="n">
        <v>1989</v>
      </c>
      <c r="D13" s="18" t="s">
        <v>186</v>
      </c>
      <c r="E13" s="18" t="s">
        <v>81</v>
      </c>
      <c r="F13" s="18" t="n">
        <f aca="false">IF(B13&lt;&gt;"",1,0)</f>
        <v>1</v>
      </c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</row>
    <row r="14" customFormat="false" ht="12.75" hidden="false" customHeight="false" outlineLevel="0" collapsed="false">
      <c r="A14" s="18" t="s">
        <v>44</v>
      </c>
      <c r="B14" s="18" t="s">
        <v>1368</v>
      </c>
      <c r="C14" s="18" t="n">
        <v>1989</v>
      </c>
      <c r="D14" s="18" t="s">
        <v>186</v>
      </c>
      <c r="E14" s="18" t="s">
        <v>81</v>
      </c>
      <c r="F14" s="18" t="n">
        <f aca="false">IF(B14&lt;&gt;"",1,0)</f>
        <v>1</v>
      </c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</row>
    <row r="15" customFormat="false" ht="12.75" hidden="false" customHeight="false" outlineLevel="0" collapsed="false">
      <c r="A15" s="18" t="s">
        <v>44</v>
      </c>
      <c r="B15" s="18" t="s">
        <v>1369</v>
      </c>
      <c r="C15" s="26" t="n">
        <v>1988</v>
      </c>
      <c r="D15" s="18" t="s">
        <v>186</v>
      </c>
      <c r="E15" s="18" t="s">
        <v>85</v>
      </c>
      <c r="F15" s="18" t="n">
        <f aca="false">IF(B15&lt;&gt;"",1,0)</f>
        <v>1</v>
      </c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</row>
    <row r="16" customFormat="false" ht="12.75" hidden="false" customHeight="false" outlineLevel="0" collapsed="false">
      <c r="A16" s="18" t="s">
        <v>44</v>
      </c>
      <c r="B16" s="18" t="s">
        <v>1370</v>
      </c>
      <c r="C16" s="18" t="n">
        <v>1989</v>
      </c>
      <c r="D16" s="18" t="s">
        <v>162</v>
      </c>
      <c r="E16" s="18" t="s">
        <v>97</v>
      </c>
      <c r="F16" s="18" t="n">
        <f aca="false">IF(B16&lt;&gt;"",1,0)</f>
        <v>1</v>
      </c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</row>
    <row r="17" customFormat="false" ht="12.75" hidden="false" customHeight="false" outlineLevel="0" collapsed="false">
      <c r="A17" s="18" t="s">
        <v>44</v>
      </c>
      <c r="B17" s="18" t="s">
        <v>1371</v>
      </c>
      <c r="C17" s="18" t="n">
        <v>1991</v>
      </c>
      <c r="D17" s="18" t="s">
        <v>186</v>
      </c>
      <c r="E17" s="18" t="s">
        <v>96</v>
      </c>
      <c r="F17" s="18" t="n">
        <f aca="false">IF(B17&lt;&gt;"",1,0)</f>
        <v>1</v>
      </c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</row>
    <row r="18" customFormat="false" ht="12.75" hidden="false" customHeight="false" outlineLevel="0" collapsed="false">
      <c r="A18" s="18" t="s">
        <v>44</v>
      </c>
      <c r="B18" s="18" t="s">
        <v>1372</v>
      </c>
      <c r="C18" s="18" t="n">
        <v>1989</v>
      </c>
      <c r="D18" s="18" t="s">
        <v>162</v>
      </c>
      <c r="E18" s="18" t="s">
        <v>78</v>
      </c>
      <c r="F18" s="18" t="n">
        <f aca="false">IF(B18&lt;&gt;"",1,0)</f>
        <v>1</v>
      </c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</row>
    <row r="19" customFormat="false" ht="12.75" hidden="false" customHeight="false" outlineLevel="0" collapsed="false">
      <c r="A19" s="18" t="s">
        <v>44</v>
      </c>
      <c r="B19" s="18" t="s">
        <v>1373</v>
      </c>
      <c r="C19" s="18" t="n">
        <v>1989</v>
      </c>
      <c r="D19" s="18" t="s">
        <v>175</v>
      </c>
      <c r="E19" s="18" t="s">
        <v>78</v>
      </c>
      <c r="F19" s="18" t="n">
        <f aca="false">IF(B19&lt;&gt;"",1,0)</f>
        <v>1</v>
      </c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</row>
    <row r="20" customFormat="false" ht="12.75" hidden="false" customHeight="false" outlineLevel="0" collapsed="false">
      <c r="A20" s="18" t="s">
        <v>44</v>
      </c>
      <c r="B20" s="29" t="s">
        <v>1374</v>
      </c>
      <c r="C20" s="18" t="n">
        <v>1989</v>
      </c>
      <c r="D20" s="18" t="s">
        <v>846</v>
      </c>
      <c r="E20" s="18" t="s">
        <v>99</v>
      </c>
      <c r="F20" s="18" t="n">
        <f aca="false">IF(B20&lt;&gt;"",1,0)</f>
        <v>1</v>
      </c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</row>
    <row r="21" customFormat="false" ht="12.75" hidden="false" customHeight="false" outlineLevel="0" collapsed="false">
      <c r="A21" s="18" t="s">
        <v>44</v>
      </c>
      <c r="B21" s="18" t="s">
        <v>1375</v>
      </c>
      <c r="C21" s="18" t="n">
        <v>1989</v>
      </c>
      <c r="D21" s="18" t="s">
        <v>162</v>
      </c>
      <c r="E21" s="18" t="s">
        <v>67</v>
      </c>
      <c r="F21" s="18" t="n">
        <f aca="false">IF(B21&lt;&gt;"",1,0)</f>
        <v>1</v>
      </c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</row>
    <row r="22" customFormat="false" ht="12.75" hidden="false" customHeight="false" outlineLevel="0" collapsed="false">
      <c r="A22" s="18" t="s">
        <v>44</v>
      </c>
      <c r="B22" s="18" t="s">
        <v>1376</v>
      </c>
      <c r="C22" s="18" t="n">
        <v>1989</v>
      </c>
      <c r="D22" s="18" t="s">
        <v>186</v>
      </c>
      <c r="E22" s="18" t="s">
        <v>97</v>
      </c>
      <c r="F22" s="18" t="n">
        <f aca="false">IF(B22&lt;&gt;"",1,0)</f>
        <v>1</v>
      </c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</row>
    <row r="23" customFormat="false" ht="12.75" hidden="false" customHeight="false" outlineLevel="0" collapsed="false">
      <c r="A23" s="18" t="s">
        <v>44</v>
      </c>
      <c r="B23" s="18" t="s">
        <v>1377</v>
      </c>
      <c r="C23" s="26" t="n">
        <v>1989</v>
      </c>
      <c r="D23" s="18" t="s">
        <v>846</v>
      </c>
      <c r="E23" s="18" t="s">
        <v>97</v>
      </c>
      <c r="F23" s="18" t="n">
        <f aca="false">IF(B23&lt;&gt;"",1,0)</f>
        <v>1</v>
      </c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</row>
    <row r="24" customFormat="false" ht="12.75" hidden="false" customHeight="false" outlineLevel="0" collapsed="false">
      <c r="A24" s="18" t="s">
        <v>44</v>
      </c>
      <c r="B24" s="18" t="s">
        <v>1378</v>
      </c>
      <c r="C24" s="26" t="n">
        <v>1989</v>
      </c>
      <c r="D24" s="18" t="s">
        <v>162</v>
      </c>
      <c r="E24" s="18" t="s">
        <v>97</v>
      </c>
      <c r="F24" s="18" t="n">
        <f aca="false">IF(B24&lt;&gt;"",1,0)</f>
        <v>1</v>
      </c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</row>
    <row r="25" customFormat="false" ht="12.75" hidden="false" customHeight="false" outlineLevel="0" collapsed="false">
      <c r="A25" s="18" t="s">
        <v>44</v>
      </c>
      <c r="B25" s="18" t="s">
        <v>1379</v>
      </c>
      <c r="C25" s="26" t="n">
        <v>1989</v>
      </c>
      <c r="D25" s="18" t="s">
        <v>162</v>
      </c>
      <c r="E25" s="18" t="s">
        <v>97</v>
      </c>
      <c r="F25" s="18" t="n">
        <f aca="false">IF(B25&lt;&gt;"",1,0)</f>
        <v>1</v>
      </c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</row>
    <row r="26" customFormat="false" ht="12.75" hidden="false" customHeight="false" outlineLevel="0" collapsed="false">
      <c r="A26" s="18" t="s">
        <v>44</v>
      </c>
      <c r="B26" s="18" t="s">
        <v>1380</v>
      </c>
      <c r="C26" s="18" t="n">
        <v>1989</v>
      </c>
      <c r="D26" s="18" t="s">
        <v>162</v>
      </c>
      <c r="E26" s="18" t="s">
        <v>97</v>
      </c>
      <c r="F26" s="18" t="n">
        <f aca="false">IF(B26&lt;&gt;"",1,0)</f>
        <v>1</v>
      </c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</row>
    <row r="27" customFormat="false" ht="12.75" hidden="false" customHeight="false" outlineLevel="0" collapsed="false">
      <c r="A27" s="18" t="s">
        <v>44</v>
      </c>
      <c r="B27" s="18" t="s">
        <v>1381</v>
      </c>
      <c r="C27" s="26" t="n">
        <v>1989</v>
      </c>
      <c r="D27" s="18" t="s">
        <v>846</v>
      </c>
      <c r="E27" s="18" t="s">
        <v>97</v>
      </c>
      <c r="F27" s="18" t="n">
        <f aca="false">IF(B27&lt;&gt;"",1,0)</f>
        <v>1</v>
      </c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</row>
    <row r="28" customFormat="false" ht="12.75" hidden="false" customHeight="false" outlineLevel="0" collapsed="false">
      <c r="A28" s="18" t="s">
        <v>44</v>
      </c>
      <c r="B28" s="18" t="s">
        <v>1382</v>
      </c>
      <c r="C28" s="26" t="n">
        <v>1989</v>
      </c>
      <c r="D28" s="18" t="s">
        <v>128</v>
      </c>
      <c r="E28" s="18" t="s">
        <v>97</v>
      </c>
      <c r="F28" s="18" t="n">
        <f aca="false">IF(B28&lt;&gt;"",1,0)</f>
        <v>1</v>
      </c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</row>
    <row r="29" customFormat="false" ht="12.75" hidden="false" customHeight="false" outlineLevel="0" collapsed="false">
      <c r="A29" s="18" t="s">
        <v>44</v>
      </c>
      <c r="B29" s="18" t="s">
        <v>1383</v>
      </c>
      <c r="C29" s="26" t="n">
        <v>1989</v>
      </c>
      <c r="D29" s="18" t="s">
        <v>162</v>
      </c>
      <c r="E29" s="18" t="s">
        <v>97</v>
      </c>
      <c r="F29" s="18" t="n">
        <f aca="false">IF(B29&lt;&gt;"",1,0)</f>
        <v>1</v>
      </c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</row>
    <row r="30" customFormat="false" ht="12.75" hidden="false" customHeight="false" outlineLevel="0" collapsed="false">
      <c r="A30" s="18" t="s">
        <v>44</v>
      </c>
      <c r="B30" s="18" t="s">
        <v>1384</v>
      </c>
      <c r="C30" s="26" t="n">
        <v>1989</v>
      </c>
      <c r="D30" s="18" t="s">
        <v>186</v>
      </c>
      <c r="E30" s="18" t="s">
        <v>97</v>
      </c>
      <c r="F30" s="18" t="n">
        <f aca="false">IF(B30&lt;&gt;"",1,0)</f>
        <v>1</v>
      </c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</row>
    <row r="31" customFormat="false" ht="12.75" hidden="false" customHeight="false" outlineLevel="0" collapsed="false">
      <c r="A31" s="18" t="s">
        <v>44</v>
      </c>
      <c r="B31" s="18" t="s">
        <v>1385</v>
      </c>
      <c r="C31" s="26" t="n">
        <v>1989</v>
      </c>
      <c r="D31" s="18" t="s">
        <v>162</v>
      </c>
      <c r="E31" s="18" t="s">
        <v>97</v>
      </c>
      <c r="F31" s="18" t="n">
        <f aca="false">IF(B31&lt;&gt;"",1,0)</f>
        <v>1</v>
      </c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</row>
    <row r="32" customFormat="false" ht="12.75" hidden="false" customHeight="false" outlineLevel="0" collapsed="false">
      <c r="A32" s="18" t="s">
        <v>44</v>
      </c>
      <c r="B32" s="18" t="s">
        <v>1386</v>
      </c>
      <c r="C32" s="18" t="n">
        <v>1992</v>
      </c>
      <c r="D32" s="18" t="s">
        <v>186</v>
      </c>
      <c r="E32" s="18" t="s">
        <v>97</v>
      </c>
      <c r="F32" s="18" t="n">
        <f aca="false">IF(B32&lt;&gt;"",1,0)</f>
        <v>1</v>
      </c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</row>
    <row r="33" customFormat="false" ht="12.75" hidden="false" customHeight="false" outlineLevel="0" collapsed="false">
      <c r="A33" s="18" t="s">
        <v>44</v>
      </c>
      <c r="B33" s="18" t="s">
        <v>1387</v>
      </c>
      <c r="C33" s="18" t="n">
        <v>1991</v>
      </c>
      <c r="D33" s="18" t="s">
        <v>162</v>
      </c>
      <c r="E33" s="18" t="s">
        <v>70</v>
      </c>
      <c r="F33" s="18" t="n">
        <f aca="false">IF(B33&lt;&gt;"",1,0)</f>
        <v>1</v>
      </c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</row>
    <row r="34" customFormat="false" ht="12.75" hidden="false" customHeight="false" outlineLevel="0" collapsed="false">
      <c r="A34" s="18" t="s">
        <v>44</v>
      </c>
      <c r="B34" s="18" t="s">
        <v>1388</v>
      </c>
      <c r="C34" s="18" t="n">
        <v>1991</v>
      </c>
      <c r="D34" s="18" t="s">
        <v>162</v>
      </c>
      <c r="E34" s="18" t="s">
        <v>70</v>
      </c>
      <c r="F34" s="18" t="n">
        <f aca="false">IF(B34&lt;&gt;"",1,0)</f>
        <v>1</v>
      </c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</row>
    <row r="35" customFormat="false" ht="12.75" hidden="false" customHeight="false" outlineLevel="0" collapsed="false">
      <c r="A35" s="18" t="s">
        <v>52</v>
      </c>
      <c r="B35" s="18" t="s">
        <v>1389</v>
      </c>
      <c r="C35" s="18" t="n">
        <v>1989</v>
      </c>
      <c r="D35" s="18" t="s">
        <v>502</v>
      </c>
      <c r="E35" s="18" t="s">
        <v>85</v>
      </c>
      <c r="F35" s="18" t="n">
        <f aca="false">IF(B35&lt;&gt;"",1,0)</f>
        <v>1</v>
      </c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</row>
    <row r="36" customFormat="false" ht="12.75" hidden="false" customHeight="false" outlineLevel="0" collapsed="false">
      <c r="A36" s="18" t="s">
        <v>44</v>
      </c>
      <c r="B36" s="18" t="s">
        <v>1390</v>
      </c>
      <c r="C36" s="18" t="n">
        <v>1992</v>
      </c>
      <c r="D36" s="18" t="s">
        <v>162</v>
      </c>
      <c r="E36" s="18" t="s">
        <v>84</v>
      </c>
      <c r="F36" s="18" t="n">
        <f aca="false">IF(B36&lt;&gt;"",1,0)</f>
        <v>1</v>
      </c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</row>
    <row r="37" customFormat="false" ht="12.75" hidden="false" customHeight="false" outlineLevel="0" collapsed="false">
      <c r="A37" s="18" t="s">
        <v>44</v>
      </c>
      <c r="B37" s="18" t="s">
        <v>1391</v>
      </c>
      <c r="C37" s="18" t="n">
        <v>1992</v>
      </c>
      <c r="D37" s="18" t="s">
        <v>186</v>
      </c>
      <c r="E37" s="18" t="s">
        <v>71</v>
      </c>
      <c r="F37" s="18" t="n">
        <f aca="false">IF(B37&lt;&gt;"",1,0)</f>
        <v>1</v>
      </c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</row>
    <row r="38" customFormat="false" ht="12.75" hidden="false" customHeight="false" outlineLevel="0" collapsed="false">
      <c r="A38" s="18" t="s">
        <v>52</v>
      </c>
      <c r="B38" s="18" t="s">
        <v>1392</v>
      </c>
      <c r="C38" s="18" t="n">
        <v>1990</v>
      </c>
      <c r="D38" s="18" t="s">
        <v>502</v>
      </c>
      <c r="E38" s="18" t="s">
        <v>85</v>
      </c>
      <c r="F38" s="18" t="n">
        <f aca="false">IF(B38&lt;&gt;"",1,0)</f>
        <v>1</v>
      </c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</row>
    <row r="39" customFormat="false" ht="12.75" hidden="false" customHeight="false" outlineLevel="0" collapsed="false">
      <c r="A39" s="18" t="s">
        <v>52</v>
      </c>
      <c r="B39" s="18" t="s">
        <v>1393</v>
      </c>
      <c r="C39" s="18" t="n">
        <v>1991</v>
      </c>
      <c r="D39" s="18" t="s">
        <v>502</v>
      </c>
      <c r="E39" s="18" t="s">
        <v>71</v>
      </c>
      <c r="F39" s="18" t="n">
        <f aca="false">IF(B39&lt;&gt;"",1,0)</f>
        <v>1</v>
      </c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</row>
    <row r="40" customFormat="false" ht="12.75" hidden="false" customHeight="false" outlineLevel="0" collapsed="false">
      <c r="A40" s="18" t="s">
        <v>52</v>
      </c>
      <c r="B40" s="18" t="s">
        <v>1394</v>
      </c>
      <c r="C40" s="18" t="n">
        <v>1990</v>
      </c>
      <c r="D40" s="18" t="s">
        <v>502</v>
      </c>
      <c r="E40" s="18" t="s">
        <v>84</v>
      </c>
      <c r="F40" s="18" t="n">
        <f aca="false">IF(B40&lt;&gt;"",1,0)</f>
        <v>1</v>
      </c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</row>
    <row r="41" customFormat="false" ht="12.75" hidden="false" customHeight="false" outlineLevel="0" collapsed="false">
      <c r="A41" s="18" t="s">
        <v>52</v>
      </c>
      <c r="B41" s="18" t="s">
        <v>1395</v>
      </c>
      <c r="C41" s="18" t="n">
        <v>1991</v>
      </c>
      <c r="D41" s="18"/>
      <c r="E41" s="18" t="s">
        <v>234</v>
      </c>
      <c r="F41" s="18" t="n">
        <v>1</v>
      </c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</row>
    <row r="42" customFormat="false" ht="12.75" hidden="false" customHeight="false" outlineLevel="0" collapsed="false">
      <c r="A42" s="18" t="s">
        <v>52</v>
      </c>
      <c r="B42" s="18" t="s">
        <v>1396</v>
      </c>
      <c r="C42" s="18" t="n">
        <v>1990</v>
      </c>
      <c r="D42" s="18" t="s">
        <v>502</v>
      </c>
      <c r="E42" s="18" t="s">
        <v>91</v>
      </c>
      <c r="F42" s="18" t="n">
        <f aca="false">IF(B42&lt;&gt;"",1,0)</f>
        <v>1</v>
      </c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</row>
    <row r="43" customFormat="false" ht="12.75" hidden="false" customHeight="false" outlineLevel="0" collapsed="false">
      <c r="A43" s="18" t="s">
        <v>52</v>
      </c>
      <c r="B43" s="18" t="s">
        <v>1397</v>
      </c>
      <c r="C43" s="18" t="n">
        <v>1991</v>
      </c>
      <c r="D43" s="18" t="s">
        <v>502</v>
      </c>
      <c r="E43" s="18"/>
      <c r="F43" s="18" t="n">
        <v>1</v>
      </c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</row>
    <row r="44" customFormat="false" ht="12.75" hidden="false" customHeight="false" outlineLevel="0" collapsed="false">
      <c r="A44" s="18" t="s">
        <v>52</v>
      </c>
      <c r="B44" s="18" t="s">
        <v>1398</v>
      </c>
      <c r="C44" s="18" t="n">
        <v>1990</v>
      </c>
      <c r="D44" s="18" t="s">
        <v>502</v>
      </c>
      <c r="E44" s="18" t="s">
        <v>85</v>
      </c>
      <c r="F44" s="18" t="n">
        <f aca="false">IF(B44&lt;&gt;"",1,0)</f>
        <v>1</v>
      </c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</row>
    <row r="45" customFormat="false" ht="12.75" hidden="false" customHeight="false" outlineLevel="0" collapsed="false">
      <c r="A45" s="18" t="s">
        <v>52</v>
      </c>
      <c r="B45" s="18" t="s">
        <v>1399</v>
      </c>
      <c r="C45" s="18" t="n">
        <v>1991</v>
      </c>
      <c r="D45" s="18" t="s">
        <v>1400</v>
      </c>
      <c r="E45" s="18" t="s">
        <v>69</v>
      </c>
      <c r="F45" s="18" t="n">
        <f aca="false">IF(B45&lt;&gt;"",1,0)</f>
        <v>1</v>
      </c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</row>
    <row r="46" customFormat="false" ht="12.75" hidden="false" customHeight="false" outlineLevel="0" collapsed="false">
      <c r="A46" s="18" t="s">
        <v>52</v>
      </c>
      <c r="B46" s="18" t="s">
        <v>1401</v>
      </c>
      <c r="C46" s="18" t="n">
        <v>1991</v>
      </c>
      <c r="D46" s="18" t="s">
        <v>502</v>
      </c>
      <c r="E46" s="18" t="s">
        <v>84</v>
      </c>
      <c r="F46" s="18" t="n">
        <f aca="false">IF(B46&lt;&gt;"",1,0)</f>
        <v>1</v>
      </c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</row>
    <row r="47" customFormat="false" ht="12.75" hidden="false" customHeight="false" outlineLevel="0" collapsed="false">
      <c r="A47" s="18" t="s">
        <v>52</v>
      </c>
      <c r="B47" s="18" t="s">
        <v>1402</v>
      </c>
      <c r="C47" s="18" t="n">
        <v>1991</v>
      </c>
      <c r="D47" s="18" t="s">
        <v>502</v>
      </c>
      <c r="E47" s="18" t="s">
        <v>84</v>
      </c>
      <c r="F47" s="18" t="n">
        <f aca="false">IF(B47&lt;&gt;"",1,0)</f>
        <v>1</v>
      </c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</row>
    <row r="48" customFormat="false" ht="12.75" hidden="false" customHeight="false" outlineLevel="0" collapsed="false">
      <c r="A48" s="18" t="s">
        <v>52</v>
      </c>
      <c r="B48" s="18" t="s">
        <v>1403</v>
      </c>
      <c r="C48" s="18" t="n">
        <v>1991</v>
      </c>
      <c r="D48" s="18" t="s">
        <v>482</v>
      </c>
      <c r="E48" s="18" t="s">
        <v>78</v>
      </c>
      <c r="F48" s="18" t="n">
        <f aca="false">IF(B48&lt;&gt;"",1,0)</f>
        <v>1</v>
      </c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</row>
    <row r="49" customFormat="false" ht="12.75" hidden="false" customHeight="false" outlineLevel="0" collapsed="false">
      <c r="A49" s="18" t="s">
        <v>52</v>
      </c>
      <c r="B49" s="18" t="s">
        <v>1403</v>
      </c>
      <c r="C49" s="18" t="n">
        <v>1991</v>
      </c>
      <c r="D49" s="18" t="s">
        <v>514</v>
      </c>
      <c r="E49" s="18" t="s">
        <v>78</v>
      </c>
      <c r="F49" s="18" t="n">
        <f aca="false">IF(B49&lt;&gt;"",1,0)</f>
        <v>1</v>
      </c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</row>
    <row r="50" customFormat="false" ht="12.75" hidden="false" customHeight="false" outlineLevel="0" collapsed="false">
      <c r="A50" s="18" t="s">
        <v>52</v>
      </c>
      <c r="B50" s="18" t="s">
        <v>1404</v>
      </c>
      <c r="C50" s="18" t="n">
        <v>1991</v>
      </c>
      <c r="D50" s="18" t="s">
        <v>502</v>
      </c>
      <c r="E50" s="18" t="s">
        <v>97</v>
      </c>
      <c r="F50" s="18" t="n">
        <f aca="false">IF(B50&lt;&gt;"",1,0)</f>
        <v>1</v>
      </c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</row>
    <row r="51" customFormat="false" ht="12.75" hidden="false" customHeight="false" outlineLevel="0" collapsed="false">
      <c r="A51" s="18" t="s">
        <v>52</v>
      </c>
      <c r="B51" s="18" t="s">
        <v>1405</v>
      </c>
      <c r="C51" s="18" t="n">
        <v>1990</v>
      </c>
      <c r="D51" s="18" t="s">
        <v>482</v>
      </c>
      <c r="E51" s="18" t="s">
        <v>94</v>
      </c>
      <c r="F51" s="18" t="n">
        <v>1</v>
      </c>
      <c r="G51" s="27" t="str">
        <f aca="false">HYPERLINK("https://www.bonhams.com/auctions/24882/preview_lot/5138216/?category=list&amp;length=10&amp;page=6","*")</f>
        <v>*</v>
      </c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</row>
    <row r="52" customFormat="false" ht="12.75" hidden="false" customHeight="false" outlineLevel="0" collapsed="false">
      <c r="A52" s="18" t="s">
        <v>52</v>
      </c>
      <c r="B52" s="18" t="s">
        <v>1406</v>
      </c>
      <c r="C52" s="18" t="n">
        <v>1992</v>
      </c>
      <c r="D52" s="18" t="s">
        <v>162</v>
      </c>
      <c r="E52" s="18" t="s">
        <v>78</v>
      </c>
      <c r="F52" s="18" t="n">
        <f aca="false">IF(B52&lt;&gt;"",1,0)</f>
        <v>1</v>
      </c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</row>
    <row r="53" customFormat="false" ht="12.75" hidden="false" customHeight="false" outlineLevel="0" collapsed="false">
      <c r="A53" s="18" t="s">
        <v>52</v>
      </c>
      <c r="B53" s="18" t="s">
        <v>1407</v>
      </c>
      <c r="C53" s="18" t="n">
        <v>1991</v>
      </c>
      <c r="D53" s="18" t="s">
        <v>162</v>
      </c>
      <c r="E53" s="18" t="s">
        <v>85</v>
      </c>
      <c r="F53" s="18" t="n">
        <f aca="false">IF(B53&lt;&gt;"",1,0)</f>
        <v>1</v>
      </c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</row>
    <row r="54" customFormat="false" ht="12.75" hidden="false" customHeight="false" outlineLevel="0" collapsed="false">
      <c r="A54" s="18" t="s">
        <v>52</v>
      </c>
      <c r="B54" s="18" t="s">
        <v>1408</v>
      </c>
      <c r="C54" s="18" t="n">
        <v>1990</v>
      </c>
      <c r="D54" s="18" t="s">
        <v>1409</v>
      </c>
      <c r="E54" s="18" t="s">
        <v>69</v>
      </c>
      <c r="F54" s="18" t="n">
        <f aca="false">IF(B54&lt;&gt;"",1,0)</f>
        <v>1</v>
      </c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</row>
    <row r="55" customFormat="false" ht="12.75" hidden="false" customHeight="false" outlineLevel="0" collapsed="false">
      <c r="A55" s="18" t="s">
        <v>52</v>
      </c>
      <c r="B55" s="18" t="s">
        <v>1410</v>
      </c>
      <c r="C55" s="18" t="n">
        <v>1991</v>
      </c>
      <c r="D55" s="18" t="s">
        <v>162</v>
      </c>
      <c r="E55" s="18" t="s">
        <v>94</v>
      </c>
      <c r="F55" s="18" t="n">
        <f aca="false">IF(B55&lt;&gt;"",1,0)</f>
        <v>1</v>
      </c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</row>
    <row r="56" customFormat="false" ht="12.75" hidden="false" customHeight="false" outlineLevel="0" collapsed="false">
      <c r="A56" s="18" t="s">
        <v>52</v>
      </c>
      <c r="B56" s="18" t="s">
        <v>1411</v>
      </c>
      <c r="C56" s="18" t="n">
        <v>1991</v>
      </c>
      <c r="D56" s="18" t="s">
        <v>482</v>
      </c>
      <c r="E56" s="18" t="s">
        <v>94</v>
      </c>
      <c r="F56" s="18" t="n">
        <f aca="false">IF(B56&lt;&gt;"",1,0)</f>
        <v>1</v>
      </c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</row>
    <row r="57" customFormat="false" ht="12.75" hidden="false" customHeight="false" outlineLevel="0" collapsed="false">
      <c r="A57" s="18" t="s">
        <v>52</v>
      </c>
      <c r="B57" s="18" t="s">
        <v>1412</v>
      </c>
      <c r="C57" s="18" t="n">
        <v>1991</v>
      </c>
      <c r="D57" s="18" t="s">
        <v>162</v>
      </c>
      <c r="E57" s="18" t="s">
        <v>85</v>
      </c>
      <c r="F57" s="18" t="n">
        <f aca="false">IF(B57&lt;&gt;"",1,0)</f>
        <v>1</v>
      </c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</row>
    <row r="58" customFormat="false" ht="12.75" hidden="false" customHeight="false" outlineLevel="0" collapsed="false">
      <c r="A58" s="18" t="s">
        <v>52</v>
      </c>
      <c r="B58" s="18" t="s">
        <v>1413</v>
      </c>
      <c r="C58" s="18" t="n">
        <v>1991</v>
      </c>
      <c r="D58" s="18" t="s">
        <v>482</v>
      </c>
      <c r="E58" s="18" t="s">
        <v>85</v>
      </c>
      <c r="F58" s="18" t="n">
        <f aca="false">IF(B58&lt;&gt;"",1,0)</f>
        <v>1</v>
      </c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</row>
    <row r="59" customFormat="false" ht="12.75" hidden="false" customHeight="false" outlineLevel="0" collapsed="false">
      <c r="A59" s="18" t="s">
        <v>52</v>
      </c>
      <c r="B59" s="18" t="s">
        <v>1414</v>
      </c>
      <c r="C59" s="18" t="n">
        <v>1991</v>
      </c>
      <c r="D59" s="18" t="s">
        <v>162</v>
      </c>
      <c r="E59" s="18" t="s">
        <v>85</v>
      </c>
      <c r="F59" s="18" t="n">
        <f aca="false">IF(B59&lt;&gt;"",1,0)</f>
        <v>1</v>
      </c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</row>
    <row r="60" customFormat="false" ht="12.75" hidden="false" customHeight="false" outlineLevel="0" collapsed="false">
      <c r="A60" s="18" t="s">
        <v>52</v>
      </c>
      <c r="B60" s="18" t="s">
        <v>1415</v>
      </c>
      <c r="C60" s="18" t="n">
        <v>1991</v>
      </c>
      <c r="D60" s="18" t="s">
        <v>162</v>
      </c>
      <c r="E60" s="18" t="s">
        <v>85</v>
      </c>
      <c r="F60" s="18" t="n">
        <f aca="false">IF(B60&lt;&gt;"",1,0)</f>
        <v>1</v>
      </c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</row>
    <row r="61" customFormat="false" ht="12.75" hidden="false" customHeight="false" outlineLevel="0" collapsed="false">
      <c r="A61" s="18" t="s">
        <v>52</v>
      </c>
      <c r="B61" s="18" t="s">
        <v>1416</v>
      </c>
      <c r="C61" s="26" t="n">
        <v>1991</v>
      </c>
      <c r="D61" s="18" t="s">
        <v>67</v>
      </c>
      <c r="E61" s="18" t="s">
        <v>67</v>
      </c>
      <c r="F61" s="18" t="n">
        <f aca="false">IF(B61&lt;&gt;"",1,0)</f>
        <v>1</v>
      </c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</row>
    <row r="62" customFormat="false" ht="12.75" hidden="false" customHeight="false" outlineLevel="0" collapsed="false">
      <c r="A62" s="18" t="s">
        <v>52</v>
      </c>
      <c r="B62" s="18" t="s">
        <v>1417</v>
      </c>
      <c r="C62" s="26" t="n">
        <v>1991</v>
      </c>
      <c r="D62" s="18" t="s">
        <v>482</v>
      </c>
      <c r="E62" s="18" t="s">
        <v>84</v>
      </c>
      <c r="F62" s="18" t="n">
        <f aca="false">IF(B62&lt;&gt;"",1,0)</f>
        <v>1</v>
      </c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</row>
    <row r="63" customFormat="false" ht="12.75" hidden="false" customHeight="false" outlineLevel="0" collapsed="false">
      <c r="A63" s="18" t="s">
        <v>52</v>
      </c>
      <c r="B63" s="18" t="s">
        <v>1418</v>
      </c>
      <c r="C63" s="18" t="n">
        <v>1991</v>
      </c>
      <c r="D63" s="18" t="s">
        <v>162</v>
      </c>
      <c r="E63" s="18" t="s">
        <v>69</v>
      </c>
      <c r="F63" s="18" t="n">
        <f aca="false">IF(B63&lt;&gt;"",1,0)</f>
        <v>1</v>
      </c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</row>
    <row r="64" customFormat="false" ht="12.75" hidden="false" customHeight="false" outlineLevel="0" collapsed="false">
      <c r="A64" s="18" t="s">
        <v>52</v>
      </c>
      <c r="B64" s="18" t="s">
        <v>1419</v>
      </c>
      <c r="C64" s="18" t="n">
        <v>1991</v>
      </c>
      <c r="D64" s="18" t="s">
        <v>162</v>
      </c>
      <c r="E64" s="18" t="s">
        <v>85</v>
      </c>
      <c r="F64" s="18" t="n">
        <f aca="false">IF(B64&lt;&gt;"",1,0)</f>
        <v>1</v>
      </c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</row>
    <row r="65" customFormat="false" ht="12.75" hidden="false" customHeight="false" outlineLevel="0" collapsed="false">
      <c r="A65" s="18" t="s">
        <v>52</v>
      </c>
      <c r="B65" s="18" t="s">
        <v>1420</v>
      </c>
      <c r="C65" s="18" t="n">
        <v>1991</v>
      </c>
      <c r="D65" s="18" t="s">
        <v>162</v>
      </c>
      <c r="E65" s="18" t="s">
        <v>72</v>
      </c>
      <c r="F65" s="18" t="n">
        <v>1</v>
      </c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</row>
    <row r="66" customFormat="false" ht="12.75" hidden="false" customHeight="false" outlineLevel="0" collapsed="false">
      <c r="A66" s="18" t="s">
        <v>52</v>
      </c>
      <c r="B66" s="18" t="s">
        <v>1421</v>
      </c>
      <c r="C66" s="18" t="n">
        <v>1991</v>
      </c>
      <c r="D66" s="18" t="s">
        <v>162</v>
      </c>
      <c r="E66" s="18" t="s">
        <v>85</v>
      </c>
      <c r="F66" s="18" t="n">
        <f aca="false">IF(B66&lt;&gt;"",1,0)</f>
        <v>1</v>
      </c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</row>
    <row r="67" customFormat="false" ht="12.75" hidden="false" customHeight="false" outlineLevel="0" collapsed="false">
      <c r="A67" s="18" t="s">
        <v>52</v>
      </c>
      <c r="B67" s="18" t="s">
        <v>1422</v>
      </c>
      <c r="C67" s="18" t="n">
        <v>1991</v>
      </c>
      <c r="D67" s="18" t="s">
        <v>482</v>
      </c>
      <c r="E67" s="18" t="s">
        <v>94</v>
      </c>
      <c r="F67" s="18" t="n">
        <v>1</v>
      </c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</row>
    <row r="68" customFormat="false" ht="12.75" hidden="false" customHeight="false" outlineLevel="0" collapsed="false">
      <c r="A68" s="18" t="s">
        <v>52</v>
      </c>
      <c r="B68" s="18" t="s">
        <v>1423</v>
      </c>
      <c r="C68" s="18" t="n">
        <v>1991</v>
      </c>
      <c r="D68" s="18" t="s">
        <v>67</v>
      </c>
      <c r="E68" s="18" t="s">
        <v>81</v>
      </c>
      <c r="F68" s="18" t="n">
        <f aca="false">IF(B68&lt;&gt;"",1,0)</f>
        <v>1</v>
      </c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</row>
    <row r="69" customFormat="false" ht="12.75" hidden="false" customHeight="false" outlineLevel="0" collapsed="false">
      <c r="A69" s="18" t="s">
        <v>1424</v>
      </c>
      <c r="B69" s="18" t="s">
        <v>1425</v>
      </c>
      <c r="C69" s="18" t="n">
        <v>1991</v>
      </c>
      <c r="D69" s="18" t="s">
        <v>482</v>
      </c>
      <c r="E69" s="18" t="s">
        <v>78</v>
      </c>
      <c r="F69" s="18" t="n">
        <v>1</v>
      </c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</row>
    <row r="70" customFormat="false" ht="12.75" hidden="false" customHeight="false" outlineLevel="0" collapsed="false">
      <c r="A70" s="18" t="s">
        <v>52</v>
      </c>
      <c r="B70" s="18" t="s">
        <v>1426</v>
      </c>
      <c r="C70" s="18" t="n">
        <v>1991</v>
      </c>
      <c r="D70" s="18" t="s">
        <v>482</v>
      </c>
      <c r="E70" s="18" t="s">
        <v>78</v>
      </c>
      <c r="F70" s="18" t="n">
        <f aca="false">IF(B70&lt;&gt;"",1,0)</f>
        <v>1</v>
      </c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</row>
    <row r="71" customFormat="false" ht="12.75" hidden="false" customHeight="false" outlineLevel="0" collapsed="false">
      <c r="A71" s="18" t="s">
        <v>52</v>
      </c>
      <c r="B71" s="18" t="s">
        <v>1427</v>
      </c>
      <c r="C71" s="18" t="n">
        <v>1991</v>
      </c>
      <c r="D71" s="18" t="s">
        <v>162</v>
      </c>
      <c r="E71" s="18" t="s">
        <v>85</v>
      </c>
      <c r="F71" s="18" t="n">
        <f aca="false">IF(B71&lt;&gt;"",1,0)</f>
        <v>1</v>
      </c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</row>
    <row r="72" customFormat="false" ht="12.75" hidden="false" customHeight="false" outlineLevel="0" collapsed="false">
      <c r="A72" s="18" t="s">
        <v>1428</v>
      </c>
      <c r="B72" s="18" t="s">
        <v>1429</v>
      </c>
      <c r="C72" s="18" t="n">
        <v>1994</v>
      </c>
      <c r="D72" s="18"/>
      <c r="E72" s="18" t="s">
        <v>234</v>
      </c>
      <c r="F72" s="18" t="n">
        <v>1</v>
      </c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</row>
    <row r="73" customFormat="false" ht="12.75" hidden="false" customHeight="false" outlineLevel="0" collapsed="false">
      <c r="A73" s="18" t="s">
        <v>52</v>
      </c>
      <c r="B73" s="18" t="s">
        <v>1430</v>
      </c>
      <c r="C73" s="18" t="n">
        <v>1991</v>
      </c>
      <c r="D73" s="18" t="s">
        <v>482</v>
      </c>
      <c r="E73" s="18" t="s">
        <v>81</v>
      </c>
      <c r="F73" s="18" t="n">
        <f aca="false">IF(B73&lt;&gt;"",1,0)</f>
        <v>1</v>
      </c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</row>
    <row r="74" customFormat="false" ht="12.75" hidden="false" customHeight="false" outlineLevel="0" collapsed="false">
      <c r="A74" s="18" t="s">
        <v>52</v>
      </c>
      <c r="B74" s="18" t="s">
        <v>1431</v>
      </c>
      <c r="C74" s="18" t="n">
        <v>1994</v>
      </c>
      <c r="D74" s="18" t="s">
        <v>1010</v>
      </c>
      <c r="E74" s="18" t="s">
        <v>93</v>
      </c>
      <c r="F74" s="18" t="n">
        <f aca="false">IF(B74&lt;&gt;"",1,0)</f>
        <v>1</v>
      </c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</row>
    <row r="75" customFormat="false" ht="12.75" hidden="false" customHeight="false" outlineLevel="0" collapsed="false">
      <c r="A75" s="18" t="s">
        <v>52</v>
      </c>
      <c r="B75" s="18" t="s">
        <v>1432</v>
      </c>
      <c r="C75" s="18" t="n">
        <v>1991</v>
      </c>
      <c r="D75" s="18" t="s">
        <v>482</v>
      </c>
      <c r="E75" s="18" t="s">
        <v>85</v>
      </c>
      <c r="F75" s="18" t="n">
        <f aca="false">IF(B75&lt;&gt;"",1,0)</f>
        <v>1</v>
      </c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</row>
    <row r="76" customFormat="false" ht="12.75" hidden="false" customHeight="false" outlineLevel="0" collapsed="false">
      <c r="A76" s="18" t="s">
        <v>52</v>
      </c>
      <c r="B76" s="18" t="s">
        <v>1433</v>
      </c>
      <c r="C76" s="18" t="n">
        <v>1991</v>
      </c>
      <c r="D76" s="18" t="s">
        <v>482</v>
      </c>
      <c r="E76" s="18" t="s">
        <v>75</v>
      </c>
      <c r="F76" s="18" t="n">
        <f aca="false">IF(B76&lt;&gt;"",1,0)</f>
        <v>1</v>
      </c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</row>
    <row r="77" customFormat="false" ht="12.75" hidden="false" customHeight="false" outlineLevel="0" collapsed="false">
      <c r="A77" s="18" t="s">
        <v>52</v>
      </c>
      <c r="B77" s="18" t="s">
        <v>1434</v>
      </c>
      <c r="C77" s="18" t="n">
        <v>1991</v>
      </c>
      <c r="D77" s="18" t="s">
        <v>162</v>
      </c>
      <c r="E77" s="18" t="s">
        <v>85</v>
      </c>
      <c r="F77" s="18" t="n">
        <f aca="false">IF(B77&lt;&gt;"",1,0)</f>
        <v>1</v>
      </c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</row>
    <row r="78" customFormat="false" ht="12.75" hidden="false" customHeight="false" outlineLevel="0" collapsed="false">
      <c r="A78" s="18" t="s">
        <v>52</v>
      </c>
      <c r="B78" s="18" t="s">
        <v>1435</v>
      </c>
      <c r="C78" s="18" t="n">
        <v>1991</v>
      </c>
      <c r="D78" s="18" t="s">
        <v>482</v>
      </c>
      <c r="E78" s="18" t="s">
        <v>85</v>
      </c>
      <c r="F78" s="18" t="n">
        <f aca="false">IF(B78&lt;&gt;"",1,0)</f>
        <v>1</v>
      </c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</row>
    <row r="79" customFormat="false" ht="12.75" hidden="false" customHeight="false" outlineLevel="0" collapsed="false">
      <c r="A79" s="18" t="s">
        <v>52</v>
      </c>
      <c r="B79" s="18" t="s">
        <v>1436</v>
      </c>
      <c r="C79" s="18" t="n">
        <v>1991</v>
      </c>
      <c r="D79" s="18" t="s">
        <v>162</v>
      </c>
      <c r="E79" s="18" t="s">
        <v>85</v>
      </c>
      <c r="F79" s="18" t="n">
        <f aca="false">IF(B79&lt;&gt;"",1,0)</f>
        <v>1</v>
      </c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</row>
    <row r="80" customFormat="false" ht="12.75" hidden="false" customHeight="false" outlineLevel="0" collapsed="false">
      <c r="A80" s="18" t="s">
        <v>52</v>
      </c>
      <c r="B80" s="18" t="s">
        <v>1437</v>
      </c>
      <c r="C80" s="18" t="n">
        <v>1991</v>
      </c>
      <c r="D80" s="18" t="s">
        <v>162</v>
      </c>
      <c r="E80" s="18" t="s">
        <v>81</v>
      </c>
      <c r="F80" s="18" t="n">
        <f aca="false">IF(B80&lt;&gt;"",1,0)</f>
        <v>1</v>
      </c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</row>
    <row r="81" customFormat="false" ht="12.75" hidden="false" customHeight="false" outlineLevel="0" collapsed="false">
      <c r="A81" s="18" t="s">
        <v>52</v>
      </c>
      <c r="B81" s="18" t="s">
        <v>1438</v>
      </c>
      <c r="C81" s="18" t="n">
        <v>1991</v>
      </c>
      <c r="D81" s="18" t="s">
        <v>482</v>
      </c>
      <c r="E81" s="18" t="s">
        <v>78</v>
      </c>
      <c r="F81" s="18" t="n">
        <f aca="false">IF(B81&lt;&gt;"",1,0)</f>
        <v>1</v>
      </c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</row>
    <row r="82" customFormat="false" ht="12.75" hidden="false" customHeight="false" outlineLevel="0" collapsed="false">
      <c r="A82" s="18" t="s">
        <v>52</v>
      </c>
      <c r="B82" s="18" t="s">
        <v>1439</v>
      </c>
      <c r="C82" s="18" t="n">
        <v>1991</v>
      </c>
      <c r="D82" s="18" t="s">
        <v>162</v>
      </c>
      <c r="E82" s="18" t="s">
        <v>97</v>
      </c>
      <c r="F82" s="18" t="n">
        <f aca="false">IF(B82&lt;&gt;"",1,0)</f>
        <v>1</v>
      </c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</row>
    <row r="83" customFormat="false" ht="12.75" hidden="false" customHeight="false" outlineLevel="0" collapsed="false">
      <c r="A83" s="18" t="s">
        <v>52</v>
      </c>
      <c r="B83" s="18" t="s">
        <v>1440</v>
      </c>
      <c r="C83" s="18" t="n">
        <v>1994</v>
      </c>
      <c r="D83" s="18" t="s">
        <v>162</v>
      </c>
      <c r="E83" s="18" t="s">
        <v>98</v>
      </c>
      <c r="F83" s="18" t="n">
        <f aca="false">IF(B83&lt;&gt;"",1,0)</f>
        <v>1</v>
      </c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</row>
    <row r="84" customFormat="false" ht="12.75" hidden="false" customHeight="false" outlineLevel="0" collapsed="false">
      <c r="A84" s="18" t="s">
        <v>52</v>
      </c>
      <c r="B84" s="18" t="s">
        <v>1441</v>
      </c>
      <c r="C84" s="18" t="n">
        <v>1991</v>
      </c>
      <c r="D84" s="18" t="s">
        <v>162</v>
      </c>
      <c r="E84" s="18" t="s">
        <v>85</v>
      </c>
      <c r="F84" s="18" t="n">
        <f aca="false">IF(B84&lt;&gt;"",1,0)</f>
        <v>1</v>
      </c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</row>
    <row r="85" customFormat="false" ht="12.75" hidden="false" customHeight="false" outlineLevel="0" collapsed="false">
      <c r="A85" s="18" t="s">
        <v>52</v>
      </c>
      <c r="B85" s="18" t="s">
        <v>1442</v>
      </c>
      <c r="C85" s="18" t="n">
        <v>1991</v>
      </c>
      <c r="D85" s="18" t="s">
        <v>162</v>
      </c>
      <c r="E85" s="18" t="s">
        <v>85</v>
      </c>
      <c r="F85" s="18" t="n">
        <f aca="false">IF(B85&lt;&gt;"",1,0)</f>
        <v>1</v>
      </c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</row>
    <row r="86" customFormat="false" ht="12.75" hidden="false" customHeight="false" outlineLevel="0" collapsed="false">
      <c r="A86" s="18" t="s">
        <v>52</v>
      </c>
      <c r="B86" s="18" t="s">
        <v>1443</v>
      </c>
      <c r="C86" s="31" t="n">
        <v>1991</v>
      </c>
      <c r="D86" s="18" t="s">
        <v>482</v>
      </c>
      <c r="E86" s="18" t="s">
        <v>90</v>
      </c>
      <c r="F86" s="18" t="n">
        <f aca="false">IF(B86&lt;&gt;"",1,0)</f>
        <v>1</v>
      </c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</row>
    <row r="87" customFormat="false" ht="12.75" hidden="false" customHeight="false" outlineLevel="0" collapsed="false">
      <c r="A87" s="18" t="s">
        <v>52</v>
      </c>
      <c r="B87" s="18" t="s">
        <v>1444</v>
      </c>
      <c r="C87" s="18" t="n">
        <v>1991</v>
      </c>
      <c r="D87" s="18" t="s">
        <v>482</v>
      </c>
      <c r="E87" s="18" t="s">
        <v>85</v>
      </c>
      <c r="F87" s="18" t="n">
        <f aca="false">IF(B87&lt;&gt;"",1,0)</f>
        <v>1</v>
      </c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</row>
    <row r="88" customFormat="false" ht="12.75" hidden="false" customHeight="false" outlineLevel="0" collapsed="false">
      <c r="A88" s="18" t="s">
        <v>52</v>
      </c>
      <c r="B88" s="18" t="s">
        <v>1445</v>
      </c>
      <c r="C88" s="18" t="n">
        <v>1991</v>
      </c>
      <c r="D88" s="18" t="s">
        <v>162</v>
      </c>
      <c r="E88" s="18" t="s">
        <v>85</v>
      </c>
      <c r="F88" s="18" t="n">
        <f aca="false">IF(B88&lt;&gt;"",1,0)</f>
        <v>1</v>
      </c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</row>
    <row r="89" customFormat="false" ht="12.75" hidden="false" customHeight="false" outlineLevel="0" collapsed="false">
      <c r="A89" s="18" t="s">
        <v>52</v>
      </c>
      <c r="B89" s="18" t="s">
        <v>1446</v>
      </c>
      <c r="C89" s="18" t="n">
        <v>1991</v>
      </c>
      <c r="D89" s="18" t="s">
        <v>482</v>
      </c>
      <c r="E89" s="18" t="s">
        <v>78</v>
      </c>
      <c r="F89" s="18" t="n">
        <f aca="false">IF(B89&lt;&gt;"",1,0)</f>
        <v>1</v>
      </c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</row>
    <row r="90" customFormat="false" ht="12.75" hidden="false" customHeight="false" outlineLevel="0" collapsed="false">
      <c r="A90" s="18" t="s">
        <v>52</v>
      </c>
      <c r="B90" s="18" t="s">
        <v>1447</v>
      </c>
      <c r="C90" s="18" t="n">
        <v>1991</v>
      </c>
      <c r="D90" s="18" t="s">
        <v>502</v>
      </c>
      <c r="E90" s="18" t="s">
        <v>85</v>
      </c>
      <c r="F90" s="18" t="n">
        <v>1</v>
      </c>
      <c r="G90" s="27" t="str">
        <f aca="false">HYPERLINK("http://shamal.jp/register_p/register.html","*")</f>
        <v>*</v>
      </c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</row>
    <row r="91" customFormat="false" ht="12.75" hidden="false" customHeight="false" outlineLevel="0" collapsed="false">
      <c r="A91" s="18" t="s">
        <v>52</v>
      </c>
      <c r="B91" s="18" t="s">
        <v>1448</v>
      </c>
      <c r="C91" s="18" t="n">
        <v>1991</v>
      </c>
      <c r="D91" s="18" t="s">
        <v>162</v>
      </c>
      <c r="E91" s="18" t="s">
        <v>85</v>
      </c>
      <c r="F91" s="18" t="n">
        <f aca="false">IF(B91&lt;&gt;"",1,0)</f>
        <v>1</v>
      </c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</row>
    <row r="92" customFormat="false" ht="12.75" hidden="false" customHeight="false" outlineLevel="0" collapsed="false">
      <c r="A92" s="18" t="s">
        <v>52</v>
      </c>
      <c r="B92" s="18" t="s">
        <v>1449</v>
      </c>
      <c r="C92" s="18" t="n">
        <v>1991</v>
      </c>
      <c r="D92" s="18" t="s">
        <v>162</v>
      </c>
      <c r="E92" s="18" t="s">
        <v>85</v>
      </c>
      <c r="F92" s="18" t="n">
        <f aca="false">IF(B92&lt;&gt;"",1,0)</f>
        <v>1</v>
      </c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</row>
    <row r="93" customFormat="false" ht="12.75" hidden="false" customHeight="false" outlineLevel="0" collapsed="false">
      <c r="A93" s="18" t="s">
        <v>52</v>
      </c>
      <c r="B93" s="18" t="s">
        <v>1450</v>
      </c>
      <c r="C93" s="18" t="n">
        <v>1991</v>
      </c>
      <c r="D93" s="18" t="s">
        <v>482</v>
      </c>
      <c r="E93" s="18" t="s">
        <v>85</v>
      </c>
      <c r="F93" s="18" t="n">
        <f aca="false">IF(B93&lt;&gt;"",1,0)</f>
        <v>1</v>
      </c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</row>
    <row r="94" customFormat="false" ht="12.75" hidden="false" customHeight="false" outlineLevel="0" collapsed="false">
      <c r="A94" s="18" t="s">
        <v>52</v>
      </c>
      <c r="B94" s="18" t="s">
        <v>1451</v>
      </c>
      <c r="C94" s="18" t="n">
        <v>1991</v>
      </c>
      <c r="D94" s="18" t="s">
        <v>482</v>
      </c>
      <c r="E94" s="18" t="s">
        <v>85</v>
      </c>
      <c r="F94" s="18" t="n">
        <f aca="false">IF(B94&lt;&gt;"",1,0)</f>
        <v>1</v>
      </c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</row>
    <row r="95" customFormat="false" ht="12.75" hidden="false" customHeight="false" outlineLevel="0" collapsed="false">
      <c r="A95" s="18" t="s">
        <v>52</v>
      </c>
      <c r="B95" s="18" t="s">
        <v>1452</v>
      </c>
      <c r="C95" s="18" t="n">
        <v>1992</v>
      </c>
      <c r="D95" s="18" t="s">
        <v>482</v>
      </c>
      <c r="E95" s="18" t="s">
        <v>81</v>
      </c>
      <c r="F95" s="18" t="n">
        <v>1</v>
      </c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</row>
    <row r="96" customFormat="false" ht="12.75" hidden="false" customHeight="false" outlineLevel="0" collapsed="false">
      <c r="A96" s="18" t="s">
        <v>52</v>
      </c>
      <c r="B96" s="18" t="s">
        <v>1453</v>
      </c>
      <c r="C96" s="18" t="n">
        <v>1991</v>
      </c>
      <c r="D96" s="18" t="s">
        <v>502</v>
      </c>
      <c r="E96" s="18" t="s">
        <v>85</v>
      </c>
      <c r="F96" s="18" t="n">
        <v>1</v>
      </c>
      <c r="G96" s="27" t="str">
        <f aca="false">HYPERLINK("http://shamal.jp/register_p/register.html","*")</f>
        <v>*</v>
      </c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</row>
    <row r="97" customFormat="false" ht="12.75" hidden="false" customHeight="false" outlineLevel="0" collapsed="false">
      <c r="A97" s="18" t="s">
        <v>52</v>
      </c>
      <c r="B97" s="18" t="s">
        <v>1454</v>
      </c>
      <c r="C97" s="18" t="n">
        <v>1992</v>
      </c>
      <c r="D97" s="18" t="s">
        <v>186</v>
      </c>
      <c r="E97" s="18" t="s">
        <v>69</v>
      </c>
      <c r="F97" s="18" t="n">
        <f aca="false">IF(B97&lt;&gt;"",1,0)</f>
        <v>1</v>
      </c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</row>
    <row r="98" customFormat="false" ht="12.75" hidden="false" customHeight="false" outlineLevel="0" collapsed="false">
      <c r="A98" s="18" t="s">
        <v>52</v>
      </c>
      <c r="B98" s="18" t="s">
        <v>1455</v>
      </c>
      <c r="C98" s="18" t="n">
        <v>1991</v>
      </c>
      <c r="D98" s="18" t="s">
        <v>162</v>
      </c>
      <c r="E98" s="18" t="s">
        <v>85</v>
      </c>
      <c r="F98" s="18" t="n">
        <f aca="false">IF(B98&lt;&gt;"",1,0)</f>
        <v>1</v>
      </c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</row>
    <row r="99" customFormat="false" ht="12.75" hidden="false" customHeight="false" outlineLevel="0" collapsed="false">
      <c r="A99" s="18" t="s">
        <v>52</v>
      </c>
      <c r="B99" s="18" t="s">
        <v>1456</v>
      </c>
      <c r="C99" s="26" t="n">
        <v>1991</v>
      </c>
      <c r="D99" s="18" t="s">
        <v>482</v>
      </c>
      <c r="E99" s="18" t="s">
        <v>97</v>
      </c>
      <c r="F99" s="18" t="n">
        <f aca="false">IF(B99&lt;&gt;"",1,0)</f>
        <v>1</v>
      </c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</row>
    <row r="100" customFormat="false" ht="12.75" hidden="false" customHeight="false" outlineLevel="0" collapsed="false">
      <c r="A100" s="18" t="s">
        <v>52</v>
      </c>
      <c r="B100" s="18" t="s">
        <v>1457</v>
      </c>
      <c r="C100" s="18" t="n">
        <v>1994</v>
      </c>
      <c r="D100" s="18" t="s">
        <v>162</v>
      </c>
      <c r="E100" s="18" t="s">
        <v>78</v>
      </c>
      <c r="F100" s="18" t="n">
        <f aca="false">IF(B100&lt;&gt;"",1,0)</f>
        <v>1</v>
      </c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</row>
    <row r="101" customFormat="false" ht="12.75" hidden="false" customHeight="false" outlineLevel="0" collapsed="false">
      <c r="A101" s="18" t="s">
        <v>52</v>
      </c>
      <c r="B101" s="18" t="s">
        <v>1458</v>
      </c>
      <c r="C101" s="18" t="n">
        <v>1991</v>
      </c>
      <c r="D101" s="18" t="s">
        <v>1459</v>
      </c>
      <c r="E101" s="18" t="s">
        <v>85</v>
      </c>
      <c r="F101" s="18" t="n">
        <f aca="false">IF(B101&lt;&gt;"",1,0)</f>
        <v>1</v>
      </c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</row>
    <row r="102" customFormat="false" ht="12.75" hidden="false" customHeight="false" outlineLevel="0" collapsed="false">
      <c r="A102" s="18" t="s">
        <v>52</v>
      </c>
      <c r="B102" s="18" t="s">
        <v>1460</v>
      </c>
      <c r="C102" s="18" t="n">
        <v>1992</v>
      </c>
      <c r="D102" s="18" t="s">
        <v>1461</v>
      </c>
      <c r="E102" s="18" t="s">
        <v>81</v>
      </c>
      <c r="F102" s="18" t="n">
        <f aca="false">IF(B102&lt;&gt;"",1,0)</f>
        <v>1</v>
      </c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</row>
    <row r="103" customFormat="false" ht="12.75" hidden="false" customHeight="false" outlineLevel="0" collapsed="false">
      <c r="A103" s="18" t="s">
        <v>52</v>
      </c>
      <c r="B103" s="18" t="s">
        <v>1462</v>
      </c>
      <c r="C103" s="18" t="n">
        <v>1991</v>
      </c>
      <c r="D103" s="18" t="s">
        <v>482</v>
      </c>
      <c r="E103" s="18" t="s">
        <v>82</v>
      </c>
      <c r="F103" s="18" t="n">
        <f aca="false">IF(B103&lt;&gt;"",1,0)</f>
        <v>1</v>
      </c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</row>
    <row r="104" customFormat="false" ht="12.75" hidden="false" customHeight="false" outlineLevel="0" collapsed="false">
      <c r="A104" s="18" t="s">
        <v>52</v>
      </c>
      <c r="B104" s="18" t="s">
        <v>1463</v>
      </c>
      <c r="C104" s="18" t="n">
        <v>1991</v>
      </c>
      <c r="D104" s="18" t="s">
        <v>502</v>
      </c>
      <c r="E104" s="18" t="s">
        <v>85</v>
      </c>
      <c r="F104" s="18" t="n">
        <f aca="false">IF(B104&lt;&gt;"",1,0)</f>
        <v>1</v>
      </c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</row>
    <row r="105" customFormat="false" ht="12.75" hidden="false" customHeight="false" outlineLevel="0" collapsed="false">
      <c r="A105" s="18" t="s">
        <v>52</v>
      </c>
      <c r="B105" s="18" t="s">
        <v>1464</v>
      </c>
      <c r="C105" s="18" t="n">
        <v>1991</v>
      </c>
      <c r="D105" s="18" t="s">
        <v>482</v>
      </c>
      <c r="E105" s="18" t="s">
        <v>85</v>
      </c>
      <c r="F105" s="18" t="n">
        <f aca="false">IF(B105&lt;&gt;"",1,0)</f>
        <v>1</v>
      </c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</row>
    <row r="106" customFormat="false" ht="12.75" hidden="false" customHeight="false" outlineLevel="0" collapsed="false">
      <c r="A106" s="18" t="s">
        <v>52</v>
      </c>
      <c r="B106" s="18" t="s">
        <v>1465</v>
      </c>
      <c r="C106" s="18" t="n">
        <v>1991</v>
      </c>
      <c r="D106" s="18" t="s">
        <v>502</v>
      </c>
      <c r="E106" s="18" t="s">
        <v>85</v>
      </c>
      <c r="F106" s="18" t="n">
        <f aca="false">IF(B106&lt;&gt;"",1,0)</f>
        <v>1</v>
      </c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</row>
    <row r="107" customFormat="false" ht="12.75" hidden="false" customHeight="false" outlineLevel="0" collapsed="false">
      <c r="A107" s="18" t="s">
        <v>52</v>
      </c>
      <c r="B107" s="18" t="s">
        <v>1466</v>
      </c>
      <c r="C107" s="18" t="n">
        <v>1991</v>
      </c>
      <c r="D107" s="18" t="s">
        <v>502</v>
      </c>
      <c r="E107" s="18" t="s">
        <v>85</v>
      </c>
      <c r="F107" s="18" t="n">
        <f aca="false">IF(B107&lt;&gt;"",1,0)</f>
        <v>1</v>
      </c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</row>
    <row r="108" customFormat="false" ht="12.75" hidden="false" customHeight="false" outlineLevel="0" collapsed="false">
      <c r="A108" s="18" t="s">
        <v>52</v>
      </c>
      <c r="B108" s="18" t="s">
        <v>1467</v>
      </c>
      <c r="C108" s="18" t="n">
        <v>1991</v>
      </c>
      <c r="D108" s="18" t="s">
        <v>482</v>
      </c>
      <c r="E108" s="18" t="s">
        <v>85</v>
      </c>
      <c r="F108" s="18" t="n">
        <f aca="false">IF(B108&lt;&gt;"",1,0)</f>
        <v>1</v>
      </c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</row>
    <row r="109" customFormat="false" ht="12.75" hidden="false" customHeight="false" outlineLevel="0" collapsed="false">
      <c r="A109" s="18" t="s">
        <v>52</v>
      </c>
      <c r="B109" s="18" t="s">
        <v>1468</v>
      </c>
      <c r="C109" s="18" t="n">
        <v>1991</v>
      </c>
      <c r="D109" s="18" t="s">
        <v>482</v>
      </c>
      <c r="E109" s="18" t="s">
        <v>85</v>
      </c>
      <c r="F109" s="18" t="n">
        <f aca="false">IF(B109&lt;&gt;"",1,0)</f>
        <v>1</v>
      </c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</row>
    <row r="110" customFormat="false" ht="12.75" hidden="false" customHeight="false" outlineLevel="0" collapsed="false">
      <c r="A110" s="18" t="s">
        <v>52</v>
      </c>
      <c r="B110" s="18" t="s">
        <v>1469</v>
      </c>
      <c r="C110" s="18" t="n">
        <v>1991</v>
      </c>
      <c r="D110" s="18" t="s">
        <v>482</v>
      </c>
      <c r="E110" s="18" t="s">
        <v>85</v>
      </c>
      <c r="F110" s="18" t="n">
        <f aca="false">IF(B110&lt;&gt;"",1,0)</f>
        <v>1</v>
      </c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</row>
    <row r="111" customFormat="false" ht="12.75" hidden="false" customHeight="false" outlineLevel="0" collapsed="false">
      <c r="A111" s="18" t="s">
        <v>52</v>
      </c>
      <c r="B111" s="18" t="s">
        <v>1470</v>
      </c>
      <c r="C111" s="18" t="n">
        <v>1991</v>
      </c>
      <c r="D111" s="18" t="s">
        <v>482</v>
      </c>
      <c r="E111" s="18" t="s">
        <v>85</v>
      </c>
      <c r="F111" s="18" t="n">
        <f aca="false">IF(B111&lt;&gt;"",1,0)</f>
        <v>1</v>
      </c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</row>
    <row r="112" customFormat="false" ht="12.75" hidden="false" customHeight="false" outlineLevel="0" collapsed="false">
      <c r="A112" s="18" t="s">
        <v>52</v>
      </c>
      <c r="B112" s="18" t="s">
        <v>1471</v>
      </c>
      <c r="C112" s="18" t="n">
        <v>1993</v>
      </c>
      <c r="D112" s="18" t="s">
        <v>482</v>
      </c>
      <c r="E112" s="18" t="s">
        <v>85</v>
      </c>
      <c r="F112" s="18" t="n">
        <f aca="false">IF(B112&lt;&gt;"",1,0)</f>
        <v>1</v>
      </c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</row>
    <row r="113" customFormat="false" ht="12.75" hidden="false" customHeight="false" outlineLevel="0" collapsed="false">
      <c r="A113" s="18" t="s">
        <v>52</v>
      </c>
      <c r="B113" s="18" t="s">
        <v>1472</v>
      </c>
      <c r="C113" s="18" t="n">
        <v>1993</v>
      </c>
      <c r="D113" s="18" t="s">
        <v>162</v>
      </c>
      <c r="E113" s="18" t="s">
        <v>69</v>
      </c>
      <c r="F113" s="18" t="n">
        <f aca="false">IF(B113&lt;&gt;"",1,0)</f>
        <v>1</v>
      </c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</row>
    <row r="114" customFormat="false" ht="12.75" hidden="false" customHeight="false" outlineLevel="0" collapsed="false">
      <c r="A114" s="18" t="s">
        <v>52</v>
      </c>
      <c r="B114" s="18" t="s">
        <v>1473</v>
      </c>
      <c r="C114" s="18" t="n">
        <v>1991</v>
      </c>
      <c r="D114" s="18" t="s">
        <v>128</v>
      </c>
      <c r="E114" s="18" t="s">
        <v>85</v>
      </c>
      <c r="F114" s="18" t="n">
        <f aca="false">IF(B114&lt;&gt;"",1,0)</f>
        <v>1</v>
      </c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</row>
    <row r="115" customFormat="false" ht="12.75" hidden="false" customHeight="false" outlineLevel="0" collapsed="false">
      <c r="A115" s="18" t="s">
        <v>52</v>
      </c>
      <c r="B115" s="18" t="s">
        <v>1474</v>
      </c>
      <c r="C115" s="18" t="n">
        <v>1995</v>
      </c>
      <c r="D115" s="18" t="s">
        <v>128</v>
      </c>
      <c r="E115" s="18" t="s">
        <v>69</v>
      </c>
      <c r="F115" s="18" t="n">
        <f aca="false">IF(B115&lt;&gt;"",1,0)</f>
        <v>1</v>
      </c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</row>
    <row r="116" customFormat="false" ht="12.75" hidden="false" customHeight="false" outlineLevel="0" collapsed="false">
      <c r="A116" s="18" t="s">
        <v>52</v>
      </c>
      <c r="B116" s="18" t="s">
        <v>1475</v>
      </c>
      <c r="C116" s="18" t="n">
        <v>1994</v>
      </c>
      <c r="D116" s="18" t="s">
        <v>128</v>
      </c>
      <c r="E116" s="18" t="s">
        <v>81</v>
      </c>
      <c r="F116" s="18" t="n">
        <f aca="false">IF(B116&lt;&gt;"",1,0)</f>
        <v>1</v>
      </c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</row>
    <row r="117" customFormat="false" ht="12.75" hidden="false" customHeight="false" outlineLevel="0" collapsed="false">
      <c r="A117" s="18" t="s">
        <v>52</v>
      </c>
      <c r="B117" s="18" t="s">
        <v>1476</v>
      </c>
      <c r="C117" s="26" t="n">
        <v>1992</v>
      </c>
      <c r="D117" s="18" t="s">
        <v>67</v>
      </c>
      <c r="E117" s="18" t="s">
        <v>84</v>
      </c>
      <c r="F117" s="18" t="n">
        <f aca="false">IF(B117&lt;&gt;"",1,0)</f>
        <v>1</v>
      </c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</row>
    <row r="118" customFormat="false" ht="12.75" hidden="false" customHeight="false" outlineLevel="0" collapsed="false">
      <c r="A118" s="18" t="s">
        <v>52</v>
      </c>
      <c r="B118" s="18" t="s">
        <v>1477</v>
      </c>
      <c r="C118" s="18" t="n">
        <v>1996</v>
      </c>
      <c r="D118" s="18" t="s">
        <v>183</v>
      </c>
      <c r="E118" s="18" t="s">
        <v>85</v>
      </c>
      <c r="F118" s="18" t="n">
        <v>1</v>
      </c>
      <c r="G118" s="27" t="str">
        <f aca="false">HYPERLINK("http://shamal.jp/register_p/register.html","*")</f>
        <v>*</v>
      </c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</row>
    <row r="119" customFormat="false" ht="12.75" hidden="false" customHeight="false" outlineLevel="0" collapsed="false">
      <c r="A119" s="18" t="s">
        <v>52</v>
      </c>
      <c r="B119" s="18" t="s">
        <v>1478</v>
      </c>
      <c r="C119" s="18" t="n">
        <v>1991</v>
      </c>
      <c r="D119" s="18" t="s">
        <v>162</v>
      </c>
      <c r="E119" s="18" t="s">
        <v>95</v>
      </c>
      <c r="F119" s="18" t="n">
        <f aca="false">IF(B119&lt;&gt;"",1,0)</f>
        <v>1</v>
      </c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</row>
    <row r="120" customFormat="false" ht="12.75" hidden="false" customHeight="false" outlineLevel="0" collapsed="false">
      <c r="A120" s="18" t="s">
        <v>52</v>
      </c>
      <c r="B120" s="18" t="s">
        <v>1479</v>
      </c>
      <c r="C120" s="18" t="n">
        <v>1992</v>
      </c>
      <c r="D120" s="18" t="s">
        <v>67</v>
      </c>
      <c r="E120" s="18" t="s">
        <v>97</v>
      </c>
      <c r="F120" s="18" t="n">
        <f aca="false">IF(B120&lt;&gt;"",1,0)</f>
        <v>1</v>
      </c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</row>
    <row r="121" customFormat="false" ht="12.75" hidden="false" customHeight="false" outlineLevel="0" collapsed="false">
      <c r="A121" s="18" t="s">
        <v>52</v>
      </c>
      <c r="B121" s="18" t="s">
        <v>1480</v>
      </c>
      <c r="C121" s="18" t="n">
        <v>1991</v>
      </c>
      <c r="D121" s="18" t="s">
        <v>186</v>
      </c>
      <c r="E121" s="18" t="s">
        <v>97</v>
      </c>
      <c r="F121" s="18" t="n">
        <f aca="false">IF(B121&lt;&gt;"",1,0)</f>
        <v>1</v>
      </c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</row>
    <row r="122" customFormat="false" ht="12.75" hidden="false" customHeight="false" outlineLevel="0" collapsed="false">
      <c r="A122" s="18" t="s">
        <v>52</v>
      </c>
      <c r="B122" s="18" t="s">
        <v>1481</v>
      </c>
      <c r="C122" s="18" t="n">
        <v>1994</v>
      </c>
      <c r="D122" s="18" t="s">
        <v>162</v>
      </c>
      <c r="E122" s="18" t="s">
        <v>70</v>
      </c>
      <c r="F122" s="18" t="n">
        <f aca="false">IF(B122&lt;&gt;"",1,0)</f>
        <v>1</v>
      </c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</row>
    <row r="123" customFormat="false" ht="12.75" hidden="false" customHeight="false" outlineLevel="0" collapsed="false">
      <c r="A123" s="18" t="s">
        <v>52</v>
      </c>
      <c r="B123" s="18" t="s">
        <v>1482</v>
      </c>
      <c r="C123" s="26" t="n">
        <v>1995</v>
      </c>
      <c r="D123" s="18" t="s">
        <v>128</v>
      </c>
      <c r="E123" s="18" t="s">
        <v>97</v>
      </c>
      <c r="F123" s="18" t="n">
        <f aca="false">IF(B123&lt;&gt;"",1,0)</f>
        <v>1</v>
      </c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</row>
    <row r="124" customFormat="false" ht="12.75" hidden="false" customHeight="false" outlineLevel="0" collapsed="false">
      <c r="A124" s="18" t="s">
        <v>52</v>
      </c>
      <c r="B124" s="44" t="s">
        <v>1482</v>
      </c>
      <c r="C124" s="18" t="n">
        <v>1994</v>
      </c>
      <c r="D124" s="18" t="s">
        <v>128</v>
      </c>
      <c r="E124" s="18" t="s">
        <v>97</v>
      </c>
      <c r="F124" s="18" t="n">
        <f aca="false">IF(B124&lt;&gt;"",1,0)</f>
        <v>1</v>
      </c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</row>
    <row r="125" customFormat="false" ht="12.75" hidden="false" customHeight="false" outlineLevel="0" collapsed="false">
      <c r="A125" s="18" t="s">
        <v>52</v>
      </c>
      <c r="B125" s="18" t="s">
        <v>1483</v>
      </c>
      <c r="C125" s="18" t="n">
        <v>1991</v>
      </c>
      <c r="D125" s="18" t="s">
        <v>186</v>
      </c>
      <c r="E125" s="18" t="s">
        <v>70</v>
      </c>
      <c r="F125" s="18" t="n">
        <f aca="false">IF(B125&lt;&gt;"",1,0)</f>
        <v>1</v>
      </c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</row>
    <row r="126" customFormat="false" ht="12.75" hidden="false" customHeight="false" outlineLevel="0" collapsed="false">
      <c r="A126" s="18" t="s">
        <v>1424</v>
      </c>
      <c r="B126" s="18" t="s">
        <v>1484</v>
      </c>
      <c r="C126" s="18" t="n">
        <v>1994</v>
      </c>
      <c r="D126" s="18" t="s">
        <v>186</v>
      </c>
      <c r="E126" s="18" t="s">
        <v>70</v>
      </c>
      <c r="F126" s="18" t="n">
        <v>1</v>
      </c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</row>
    <row r="127" customFormat="false" ht="12.75" hidden="false" customHeight="false" outlineLevel="0" collapsed="false">
      <c r="A127" s="18" t="s">
        <v>52</v>
      </c>
      <c r="B127" s="18" t="s">
        <v>668</v>
      </c>
      <c r="C127" s="18" t="n">
        <v>1991</v>
      </c>
      <c r="D127" s="18" t="s">
        <v>162</v>
      </c>
      <c r="E127" s="18" t="s">
        <v>93</v>
      </c>
      <c r="F127" s="18" t="n">
        <f aca="false">IF(B127&lt;&gt;"",1,0)</f>
        <v>1</v>
      </c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</row>
    <row r="128" customFormat="false" ht="12.75" hidden="false" customHeight="false" outlineLevel="0" collapsed="false">
      <c r="A128" s="18"/>
      <c r="B128" s="18"/>
      <c r="C128" s="18"/>
      <c r="D128" s="18"/>
      <c r="E128" s="18"/>
      <c r="F128" s="18" t="n">
        <f aca="false">IF(B128&lt;&gt;"",1,0)</f>
        <v>0</v>
      </c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</row>
    <row r="129" customFormat="false" ht="12.75" hidden="false" customHeight="false" outlineLevel="0" collapsed="false">
      <c r="A129" s="18"/>
      <c r="B129" s="18"/>
      <c r="C129" s="18"/>
      <c r="D129" s="18"/>
      <c r="E129" s="18"/>
      <c r="F129" s="18" t="n">
        <f aca="false">IF(B129&lt;&gt;"",1,0)</f>
        <v>0</v>
      </c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</row>
    <row r="130" customFormat="false" ht="12.75" hidden="false" customHeight="false" outlineLevel="0" collapsed="false">
      <c r="A130" s="18"/>
      <c r="B130" s="18"/>
      <c r="C130" s="18"/>
      <c r="D130" s="18"/>
      <c r="E130" s="18"/>
      <c r="F130" s="18" t="n">
        <f aca="false">IF(B130&lt;&gt;"",1,0)</f>
        <v>0</v>
      </c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</row>
    <row r="131" customFormat="false" ht="12.75" hidden="false" customHeight="false" outlineLevel="0" collapsed="false">
      <c r="A131" s="18"/>
      <c r="B131" s="18"/>
      <c r="C131" s="18"/>
      <c r="D131" s="18"/>
      <c r="E131" s="18"/>
      <c r="F131" s="18" t="n">
        <f aca="false">IF(B131&lt;&gt;"",1,0)</f>
        <v>0</v>
      </c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</row>
    <row r="132" customFormat="false" ht="12.75" hidden="false" customHeight="false" outlineLevel="0" collapsed="false">
      <c r="A132" s="18"/>
      <c r="B132" s="18"/>
      <c r="C132" s="18"/>
      <c r="D132" s="18"/>
      <c r="E132" s="18"/>
      <c r="F132" s="18" t="n">
        <f aca="false">IF(B132&lt;&gt;"",1,0)</f>
        <v>0</v>
      </c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</row>
    <row r="133" customFormat="false" ht="12.75" hidden="false" customHeight="false" outlineLevel="0" collapsed="false">
      <c r="A133" s="18"/>
      <c r="B133" s="18"/>
      <c r="C133" s="18"/>
      <c r="D133" s="18"/>
      <c r="E133" s="18"/>
      <c r="F133" s="18" t="n">
        <f aca="false">IF(B133&lt;&gt;"",1,0)</f>
        <v>0</v>
      </c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</row>
    <row r="134" customFormat="false" ht="12.75" hidden="false" customHeight="false" outlineLevel="0" collapsed="false">
      <c r="A134" s="18"/>
      <c r="B134" s="18"/>
      <c r="C134" s="18"/>
      <c r="D134" s="18"/>
      <c r="E134" s="18"/>
      <c r="F134" s="18" t="n">
        <f aca="false">IF(B134&lt;&gt;"",1,0)</f>
        <v>0</v>
      </c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</row>
    <row r="135" customFormat="false" ht="12.75" hidden="false" customHeight="false" outlineLevel="0" collapsed="false">
      <c r="A135" s="18"/>
      <c r="B135" s="18"/>
      <c r="C135" s="18"/>
      <c r="D135" s="18"/>
      <c r="E135" s="18"/>
      <c r="F135" s="18" t="n">
        <f aca="false">IF(B135&lt;&gt;"",1,0)</f>
        <v>0</v>
      </c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</row>
    <row r="136" customFormat="false" ht="12.75" hidden="false" customHeight="false" outlineLevel="0" collapsed="false">
      <c r="A136" s="18"/>
      <c r="B136" s="18"/>
      <c r="C136" s="18"/>
      <c r="D136" s="18"/>
      <c r="E136" s="18"/>
      <c r="F136" s="18" t="n">
        <f aca="false">IF(B136&lt;&gt;"",1,0)</f>
        <v>0</v>
      </c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</row>
    <row r="137" customFormat="false" ht="12.75" hidden="false" customHeight="false" outlineLevel="0" collapsed="false">
      <c r="A137" s="18"/>
      <c r="B137" s="18"/>
      <c r="C137" s="18"/>
      <c r="D137" s="18"/>
      <c r="E137" s="18"/>
      <c r="F137" s="18" t="n">
        <f aca="false">IF(B137&lt;&gt;"",1,0)</f>
        <v>0</v>
      </c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</row>
    <row r="138" customFormat="false" ht="12.75" hidden="false" customHeight="false" outlineLevel="0" collapsed="false">
      <c r="A138" s="18"/>
      <c r="B138" s="18"/>
      <c r="C138" s="18"/>
      <c r="D138" s="18"/>
      <c r="E138" s="18"/>
      <c r="F138" s="18" t="n">
        <f aca="false">IF(B138&lt;&gt;"",1,0)</f>
        <v>0</v>
      </c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</row>
    <row r="139" customFormat="false" ht="12.75" hidden="false" customHeight="false" outlineLevel="0" collapsed="false">
      <c r="A139" s="18"/>
      <c r="B139" s="18"/>
      <c r="C139" s="18"/>
      <c r="D139" s="18"/>
      <c r="E139" s="18"/>
      <c r="F139" s="18" t="n">
        <f aca="false">IF(B139&lt;&gt;"",1,0)</f>
        <v>0</v>
      </c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</row>
    <row r="140" customFormat="false" ht="12.75" hidden="false" customHeight="false" outlineLevel="0" collapsed="false">
      <c r="A140" s="18"/>
      <c r="B140" s="18"/>
      <c r="C140" s="18"/>
      <c r="D140" s="18"/>
      <c r="E140" s="18"/>
      <c r="F140" s="18" t="n">
        <f aca="false">IF(B140&lt;&gt;"",1,0)</f>
        <v>0</v>
      </c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</row>
    <row r="141" customFormat="false" ht="12.75" hidden="false" customHeight="false" outlineLevel="0" collapsed="false">
      <c r="A141" s="18"/>
      <c r="B141" s="18"/>
      <c r="C141" s="18"/>
      <c r="D141" s="18"/>
      <c r="E141" s="18"/>
      <c r="F141" s="18" t="n">
        <f aca="false">IF(B141&lt;&gt;"",1,0)</f>
        <v>0</v>
      </c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</row>
    <row r="142" customFormat="false" ht="12.75" hidden="false" customHeight="false" outlineLevel="0" collapsed="false">
      <c r="A142" s="18"/>
      <c r="B142" s="18"/>
      <c r="C142" s="18"/>
      <c r="D142" s="18"/>
      <c r="E142" s="18"/>
      <c r="F142" s="18" t="n">
        <f aca="false">IF(B142&lt;&gt;"",1,0)</f>
        <v>0</v>
      </c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</row>
    <row r="143" customFormat="false" ht="12.75" hidden="false" customHeight="false" outlineLevel="0" collapsed="false">
      <c r="A143" s="18"/>
      <c r="B143" s="18"/>
      <c r="C143" s="18"/>
      <c r="D143" s="18"/>
      <c r="E143" s="18"/>
      <c r="F143" s="18" t="n">
        <f aca="false">IF(B143&lt;&gt;"",1,0)</f>
        <v>0</v>
      </c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</row>
  </sheetData>
  <autoFilter ref="A5:E127"/>
  <mergeCells count="7">
    <mergeCell ref="C1:E1"/>
    <mergeCell ref="A2:B2"/>
    <mergeCell ref="C2:E2"/>
    <mergeCell ref="A3:B3"/>
    <mergeCell ref="C3:E3"/>
    <mergeCell ref="A4:B4"/>
    <mergeCell ref="C4:E4"/>
  </mergeCells>
  <hyperlinks>
    <hyperlink ref="C2" r:id="rId1" display="http://www.maserati-alfieri.co.uk/alfieri294.htm"/>
    <hyperlink ref="C3" r:id="rId2" display="http://www.maserati-alfieri.co.uk/alfieri248.htm"/>
  </hyperlink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119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6015625" defaultRowHeight="12.75" zeroHeight="false" outlineLevelRow="0" outlineLevelCol="0"/>
  <cols>
    <col collapsed="false" customWidth="true" hidden="false" outlineLevel="0" max="2" min="1" style="0" width="15.13"/>
    <col collapsed="false" customWidth="true" hidden="false" outlineLevel="0" max="3" min="3" style="0" width="31.01"/>
    <col collapsed="false" customWidth="true" hidden="false" outlineLevel="0" max="17" min="4" style="0" width="15.13"/>
  </cols>
  <sheetData>
    <row r="1" customFormat="false" ht="12.75" hidden="false" customHeight="false" outlineLevel="0" collapsed="false">
      <c r="A1" s="64" t="s">
        <v>1485</v>
      </c>
      <c r="B1" s="30" t="s">
        <v>12</v>
      </c>
      <c r="C1" s="30" t="s">
        <v>1486</v>
      </c>
      <c r="D1" s="30" t="s">
        <v>100</v>
      </c>
      <c r="E1" s="30" t="s">
        <v>106</v>
      </c>
      <c r="F1" s="30" t="s">
        <v>65</v>
      </c>
      <c r="G1" s="30" t="e">
        <f aca="false">SUM(G2:G1196)</f>
        <v>#REF!</v>
      </c>
    </row>
    <row r="2" customFormat="false" ht="12.75" hidden="false" customHeight="false" outlineLevel="0" collapsed="false">
      <c r="A2" s="30" t="s">
        <v>26</v>
      </c>
      <c r="B2" s="30" t="str">
        <f aca="false">'Biturbo (ZAM331...)'!A4</f>
        <v>Biturbo</v>
      </c>
      <c r="C2" s="30" t="str">
        <f aca="false">'Biturbo (ZAM331...)'!B4</f>
        <v>*ZAM331B00*BB100163*</v>
      </c>
      <c r="D2" s="30" t="n">
        <f aca="false">'Biturbo (ZAM331...)'!C4</f>
        <v>1981</v>
      </c>
      <c r="E2" s="30" t="str">
        <f aca="false">'Biturbo (ZAM331...)'!D4</f>
        <v>?</v>
      </c>
      <c r="F2" s="30" t="str">
        <f aca="false">'Biturbo (ZAM331...)'!E4</f>
        <v>Hollande</v>
      </c>
      <c r="G2" s="30" t="n">
        <f aca="false">IF(B2&lt;&gt;"",1,0)</f>
        <v>1</v>
      </c>
      <c r="H2" s="30" t="n">
        <f aca="false">SUM(G2:G127)</f>
        <v>126</v>
      </c>
    </row>
    <row r="3" customFormat="false" ht="12.75" hidden="false" customHeight="false" outlineLevel="0" collapsed="false">
      <c r="B3" s="30" t="str">
        <f aca="false">'Biturbo (ZAM331...)'!A6</f>
        <v>Biturbo E</v>
      </c>
      <c r="C3" s="30" t="str">
        <f aca="false">'Biturbo (ZAM331...)'!B6</f>
        <v>*ZAM331B00*CB100368*</v>
      </c>
      <c r="D3" s="30" t="n">
        <f aca="false">'Biturbo (ZAM331...)'!C6</f>
        <v>1982</v>
      </c>
      <c r="E3" s="30" t="str">
        <f aca="false">'Biturbo (ZAM331...)'!D6</f>
        <v>Gris</v>
      </c>
      <c r="F3" s="30" t="str">
        <f aca="false">'Biturbo (ZAM331...)'!E6</f>
        <v>Hollande</v>
      </c>
      <c r="G3" s="30" t="n">
        <f aca="false">IF(B3&lt;&gt;"",1,0)</f>
        <v>1</v>
      </c>
    </row>
    <row r="4" customFormat="false" ht="12.75" hidden="false" customHeight="false" outlineLevel="0" collapsed="false">
      <c r="B4" s="30" t="str">
        <f aca="false">'Biturbo (ZAM331...)'!A7</f>
        <v>Biturbo</v>
      </c>
      <c r="C4" s="30" t="str">
        <f aca="false">'Biturbo (ZAM331...)'!B7</f>
        <v>*ZAM331B00*CB100508*</v>
      </c>
      <c r="D4" s="30" t="n">
        <f aca="false">'Biturbo (ZAM331...)'!C7</f>
        <v>1982</v>
      </c>
      <c r="E4" s="30" t="str">
        <f aca="false">'Biturbo (ZAM331...)'!D7</f>
        <v>Marron</v>
      </c>
      <c r="F4" s="30" t="str">
        <f aca="false">'Biturbo (ZAM331...)'!E7</f>
        <v>Allemagne</v>
      </c>
      <c r="G4" s="30" t="n">
        <f aca="false">IF(B4&lt;&gt;"",1,0)</f>
        <v>1</v>
      </c>
    </row>
    <row r="5" customFormat="false" ht="12.75" hidden="false" customHeight="false" outlineLevel="0" collapsed="false">
      <c r="B5" s="30" t="str">
        <f aca="false">'Biturbo (ZAM331...)'!A8</f>
        <v>Biturbo</v>
      </c>
      <c r="C5" s="30" t="str">
        <f aca="false">'Biturbo (ZAM331...)'!B8</f>
        <v>*ZAM331B00*CB100618*</v>
      </c>
      <c r="D5" s="30" t="n">
        <f aca="false">'Biturbo (ZAM331...)'!C8</f>
        <v>1982</v>
      </c>
      <c r="E5" s="30" t="str">
        <f aca="false">'Biturbo (ZAM331...)'!D8</f>
        <v>Vert</v>
      </c>
      <c r="F5" s="30" t="str">
        <f aca="false">'Biturbo (ZAM331...)'!E8</f>
        <v>Hollande</v>
      </c>
      <c r="G5" s="30" t="n">
        <f aca="false">IF(B5&lt;&gt;"",1,0)</f>
        <v>1</v>
      </c>
    </row>
    <row r="6" customFormat="false" ht="12.75" hidden="false" customHeight="false" outlineLevel="0" collapsed="false">
      <c r="B6" s="30" t="str">
        <f aca="false">'Biturbo (ZAM331...)'!A9</f>
        <v>Biturbo</v>
      </c>
      <c r="C6" s="30" t="str">
        <f aca="false">'Biturbo (ZAM331...)'!B9</f>
        <v>*ZAM331B00*CB101506*</v>
      </c>
      <c r="D6" s="30" t="n">
        <f aca="false">'Biturbo (ZAM331...)'!C9</f>
        <v>1982</v>
      </c>
      <c r="E6" s="30" t="str">
        <f aca="false">'Biturbo (ZAM331...)'!D9</f>
        <v>?</v>
      </c>
      <c r="F6" s="30" t="str">
        <f aca="false">'Biturbo (ZAM331...)'!E9</f>
        <v>UK</v>
      </c>
      <c r="G6" s="30" t="n">
        <f aca="false">IF(B6&lt;&gt;"",1,0)</f>
        <v>1</v>
      </c>
    </row>
    <row r="7" customFormat="false" ht="12.75" hidden="false" customHeight="false" outlineLevel="0" collapsed="false">
      <c r="B7" s="30" t="str">
        <f aca="false">'Biturbo (ZAM331...)'!A10</f>
        <v>Biturbo</v>
      </c>
      <c r="C7" s="30" t="str">
        <f aca="false">'Biturbo (ZAM331...)'!B10</f>
        <v>*ZAM331B00*CB101944*</v>
      </c>
      <c r="D7" s="30" t="n">
        <f aca="false">'Biturbo (ZAM331...)'!C10</f>
        <v>1982</v>
      </c>
      <c r="E7" s="30" t="str">
        <f aca="false">'Biturbo (ZAM331...)'!D10</f>
        <v>Vert</v>
      </c>
      <c r="F7" s="30" t="str">
        <f aca="false">'Biturbo (ZAM331...)'!E10</f>
        <v>France</v>
      </c>
      <c r="G7" s="30" t="n">
        <f aca="false">IF(B7&lt;&gt;"",1,0)</f>
        <v>1</v>
      </c>
    </row>
    <row r="8" customFormat="false" ht="12.75" hidden="false" customHeight="false" outlineLevel="0" collapsed="false">
      <c r="B8" s="30" t="str">
        <f aca="false">'Biturbo (ZAM331...)'!A13</f>
        <v>Biturbo</v>
      </c>
      <c r="C8" s="30" t="str">
        <f aca="false">'Biturbo (ZAM331...)'!B13</f>
        <v>*ZAM331B00*DB102594*</v>
      </c>
      <c r="D8" s="30" t="n">
        <f aca="false">'Biturbo (ZAM331...)'!C13</f>
        <v>1983</v>
      </c>
      <c r="E8" s="30" t="str">
        <f aca="false">'Biturbo (ZAM331...)'!D13</f>
        <v>?</v>
      </c>
      <c r="F8" s="30" t="str">
        <f aca="false">'Biturbo (ZAM331...)'!E13</f>
        <v>France</v>
      </c>
      <c r="G8" s="30" t="n">
        <f aca="false">IF(B8&lt;&gt;"",1,0)</f>
        <v>1</v>
      </c>
    </row>
    <row r="9" customFormat="false" ht="12.75" hidden="false" customHeight="false" outlineLevel="0" collapsed="false">
      <c r="B9" s="30" t="str">
        <f aca="false">'Biturbo (ZAM331...)'!A14</f>
        <v>Biturbo S</v>
      </c>
      <c r="C9" s="30" t="str">
        <f aca="false">'Biturbo (ZAM331...)'!B14</f>
        <v>*ZAM331B00*DB102938*</v>
      </c>
      <c r="D9" s="30" t="n">
        <f aca="false">'Biturbo (ZAM331...)'!C14</f>
        <v>1983</v>
      </c>
      <c r="E9" s="30" t="str">
        <f aca="false">'Biturbo (ZAM331...)'!D14</f>
        <v>?</v>
      </c>
      <c r="F9" s="30" t="str">
        <f aca="false">'Biturbo (ZAM331...)'!E14</f>
        <v>France</v>
      </c>
      <c r="G9" s="30" t="n">
        <f aca="false">IF(B9&lt;&gt;"",1,0)</f>
        <v>1</v>
      </c>
    </row>
    <row r="10" customFormat="false" ht="12.75" hidden="false" customHeight="false" outlineLevel="0" collapsed="false">
      <c r="B10" s="30" t="str">
        <f aca="false">'Biturbo (ZAM331...)'!A16</f>
        <v>Biturbo</v>
      </c>
      <c r="C10" s="30" t="str">
        <f aca="false">'Biturbo (ZAM331...)'!B16</f>
        <v>*ZAM331B00*DB103158*</v>
      </c>
      <c r="D10" s="30" t="n">
        <f aca="false">'Biturbo (ZAM331...)'!C16</f>
        <v>1983</v>
      </c>
      <c r="E10" s="30" t="str">
        <f aca="false">'Biturbo (ZAM331...)'!D16</f>
        <v>Vert</v>
      </c>
      <c r="F10" s="30" t="str">
        <f aca="false">'Biturbo (ZAM331...)'!E16</f>
        <v>Hollande</v>
      </c>
      <c r="G10" s="30" t="n">
        <f aca="false">IF(B10&lt;&gt;"",1,0)</f>
        <v>1</v>
      </c>
    </row>
    <row r="11" customFormat="false" ht="12.75" hidden="false" customHeight="false" outlineLevel="0" collapsed="false">
      <c r="B11" s="30" t="str">
        <f aca="false">'Biturbo (ZAM331...)'!A17</f>
        <v>Biturbo</v>
      </c>
      <c r="C11" s="30" t="str">
        <f aca="false">'Biturbo (ZAM331...)'!B17</f>
        <v>*ZAM331B00*DB103572*</v>
      </c>
      <c r="D11" s="30" t="n">
        <f aca="false">'Biturbo (ZAM331...)'!C17</f>
        <v>1983</v>
      </c>
      <c r="E11" s="30" t="str">
        <f aca="false">'Biturbo (ZAM331...)'!D17</f>
        <v>?</v>
      </c>
      <c r="F11" s="30" t="str">
        <f aca="false">'Biturbo (ZAM331...)'!E17</f>
        <v>Pologne</v>
      </c>
      <c r="G11" s="30" t="n">
        <f aca="false">IF(B11&lt;&gt;"",1,0)</f>
        <v>1</v>
      </c>
    </row>
    <row r="12" customFormat="false" ht="12.75" hidden="false" customHeight="false" outlineLevel="0" collapsed="false">
      <c r="B12" s="30" t="str">
        <f aca="false">'Biturbo (ZAM331...)'!A19</f>
        <v>Biturbo</v>
      </c>
      <c r="C12" s="30" t="str">
        <f aca="false">'Biturbo (ZAM331...)'!B19</f>
        <v>*ZAM331B00*DB104773*</v>
      </c>
      <c r="D12" s="30" t="n">
        <f aca="false">'Biturbo (ZAM331...)'!C19</f>
        <v>1983</v>
      </c>
      <c r="E12" s="30" t="str">
        <f aca="false">'Biturbo (ZAM331...)'!D19</f>
        <v>Marrone Metallizzata</v>
      </c>
      <c r="F12" s="30" t="str">
        <f aca="false">'Biturbo (ZAM331...)'!E19</f>
        <v>Italie</v>
      </c>
      <c r="G12" s="30" t="n">
        <f aca="false">IF(B12&lt;&gt;"",1,0)</f>
        <v>1</v>
      </c>
    </row>
    <row r="13" customFormat="false" ht="12.75" hidden="false" customHeight="false" outlineLevel="0" collapsed="false">
      <c r="B13" s="30" t="str">
        <f aca="false">'Biturbo (ZAM331...)'!A20</f>
        <v>Biturbo</v>
      </c>
      <c r="C13" s="30" t="str">
        <f aca="false">'Biturbo (ZAM331...)'!B20</f>
        <v>*ZAM331B00*DB104983*</v>
      </c>
      <c r="D13" s="30" t="n">
        <f aca="false">'Biturbo (ZAM331...)'!C20</f>
        <v>1983</v>
      </c>
      <c r="E13" s="30" t="str">
        <f aca="false">'Biturbo (ZAM331...)'!D20</f>
        <v>?</v>
      </c>
      <c r="F13" s="30" t="str">
        <f aca="false">'Biturbo (ZAM331...)'!E20</f>
        <v>UK</v>
      </c>
      <c r="G13" s="30" t="n">
        <f aca="false">IF(B13&lt;&gt;"",1,0)</f>
        <v>1</v>
      </c>
    </row>
    <row r="14" customFormat="false" ht="12.75" hidden="false" customHeight="false" outlineLevel="0" collapsed="false">
      <c r="B14" s="30" t="str">
        <f aca="false">'Biturbo (ZAM331...)'!A21</f>
        <v>Biturbo</v>
      </c>
      <c r="C14" s="30" t="str">
        <f aca="false">'Biturbo (ZAM331...)'!B21</f>
        <v>*ZAM331B00*DB105205*</v>
      </c>
      <c r="D14" s="30" t="n">
        <f aca="false">'Biturbo (ZAM331...)'!C21</f>
        <v>1983</v>
      </c>
      <c r="E14" s="30" t="str">
        <f aca="false">'Biturbo (ZAM331...)'!D21</f>
        <v>Gris</v>
      </c>
      <c r="F14" s="30" t="str">
        <f aca="false">'Biturbo (ZAM331...)'!E21</f>
        <v>Hollande</v>
      </c>
      <c r="G14" s="30" t="n">
        <f aca="false">IF(B14&lt;&gt;"",1,0)</f>
        <v>1</v>
      </c>
    </row>
    <row r="15" customFormat="false" ht="12.75" hidden="false" customHeight="false" outlineLevel="0" collapsed="false">
      <c r="B15" s="30" t="str">
        <f aca="false">'Biturbo (ZAM331...)'!A22</f>
        <v>Biturbo</v>
      </c>
      <c r="C15" s="30" t="str">
        <f aca="false">'Biturbo (ZAM331...)'!B22</f>
        <v>*ZAM331B00*EB105982*</v>
      </c>
      <c r="D15" s="30" t="n">
        <f aca="false">'Biturbo (ZAM331...)'!C22</f>
        <v>1983</v>
      </c>
      <c r="E15" s="30" t="str">
        <f aca="false">'Biturbo (ZAM331...)'!D22</f>
        <v>?</v>
      </c>
      <c r="F15" s="30" t="str">
        <f aca="false">'Biturbo (ZAM331...)'!E22</f>
        <v>France</v>
      </c>
      <c r="G15" s="30" t="n">
        <f aca="false">IF(B15&lt;&gt;"",1,0)</f>
        <v>1</v>
      </c>
    </row>
    <row r="16" customFormat="false" ht="12.75" hidden="false" customHeight="false" outlineLevel="0" collapsed="false">
      <c r="B16" s="30" t="str">
        <f aca="false">'Biturbo (ZAM331...)'!A23</f>
        <v>Biturbo</v>
      </c>
      <c r="C16" s="30" t="str">
        <f aca="false">'Biturbo (ZAM331...)'!B23</f>
        <v>*ZAM331B00*EB105982*</v>
      </c>
      <c r="D16" s="30" t="n">
        <f aca="false">'Biturbo (ZAM331...)'!C23</f>
        <v>1983</v>
      </c>
      <c r="E16" s="30" t="str">
        <f aca="false">'Biturbo (ZAM331...)'!D23</f>
        <v>Blanc</v>
      </c>
      <c r="F16" s="30" t="str">
        <f aca="false">'Biturbo (ZAM331...)'!E23</f>
        <v>France</v>
      </c>
      <c r="G16" s="30" t="n">
        <f aca="false">IF(B16&lt;&gt;"",1,0)</f>
        <v>1</v>
      </c>
    </row>
    <row r="17" customFormat="false" ht="12.75" hidden="false" customHeight="false" outlineLevel="0" collapsed="false">
      <c r="B17" s="30" t="str">
        <f aca="false">'Biturbo (ZAM331...)'!A33</f>
        <v>Biturbo E</v>
      </c>
      <c r="C17" s="30" t="str">
        <f aca="false">'Biturbo (ZAM331...)'!B33</f>
        <v>*ZAM331B00*EB106368*</v>
      </c>
      <c r="D17" s="30" t="n">
        <f aca="false">'Biturbo (ZAM331...)'!C33</f>
        <v>1984</v>
      </c>
      <c r="E17" s="30" t="str">
        <f aca="false">'Biturbo (ZAM331...)'!D33</f>
        <v>Bordeaux</v>
      </c>
      <c r="F17" s="30" t="str">
        <f aca="false">'Biturbo (ZAM331...)'!E33</f>
        <v>Hollande</v>
      </c>
      <c r="G17" s="30" t="n">
        <f aca="false">IF(B17&lt;&gt;"",1,0)</f>
        <v>1</v>
      </c>
    </row>
    <row r="18" customFormat="false" ht="12.75" hidden="false" customHeight="false" outlineLevel="0" collapsed="false">
      <c r="B18" s="30" t="str">
        <f aca="false">'Biturbo (ZAM331...)'!A36</f>
        <v>Biturbo E</v>
      </c>
      <c r="C18" s="30" t="str">
        <f aca="false">'Biturbo (ZAM331...)'!B36</f>
        <v>*ZAM331B00*EB106423*</v>
      </c>
      <c r="D18" s="30" t="n">
        <f aca="false">'Biturbo (ZAM331...)'!C36</f>
        <v>1984</v>
      </c>
      <c r="E18" s="30" t="str">
        <f aca="false">'Biturbo (ZAM331...)'!D36</f>
        <v>Gris</v>
      </c>
      <c r="F18" s="30" t="str">
        <f aca="false">'Biturbo (ZAM331...)'!E36</f>
        <v>France</v>
      </c>
      <c r="G18" s="30" t="n">
        <f aca="false">IF(B18&lt;&gt;"",1,0)</f>
        <v>1</v>
      </c>
    </row>
    <row r="19" customFormat="false" ht="12.75" hidden="false" customHeight="false" outlineLevel="0" collapsed="false">
      <c r="B19" s="30" t="str">
        <f aca="false">'Biturbo (ZAM331...)'!A39</f>
        <v>Biturbo</v>
      </c>
      <c r="C19" s="30" t="str">
        <f aca="false">'Biturbo (ZAM331...)'!B39</f>
        <v>*ZAM331B00*EB106457*</v>
      </c>
      <c r="D19" s="30" t="n">
        <f aca="false">'Biturbo (ZAM331...)'!C39</f>
        <v>1985</v>
      </c>
      <c r="E19" s="30" t="str">
        <f aca="false">'Biturbo (ZAM331...)'!D39</f>
        <v>?</v>
      </c>
      <c r="F19" s="30" t="str">
        <f aca="false">'Biturbo (ZAM331...)'!E39</f>
        <v>France</v>
      </c>
      <c r="G19" s="30" t="n">
        <f aca="false">IF(B19&lt;&gt;"",1,0)</f>
        <v>1</v>
      </c>
    </row>
    <row r="20" customFormat="false" ht="12.75" hidden="false" customHeight="false" outlineLevel="0" collapsed="false">
      <c r="B20" s="30" t="str">
        <f aca="false">'Biturbo (ZAM331...)'!A40</f>
        <v>Biturbo</v>
      </c>
      <c r="C20" s="30" t="str">
        <f aca="false">'Biturbo (ZAM331...)'!B40</f>
        <v>*ZAM331B00*EB106497*</v>
      </c>
      <c r="D20" s="30" t="n">
        <f aca="false">'Biturbo (ZAM331...)'!C40</f>
        <v>1985</v>
      </c>
      <c r="E20" s="30" t="str">
        <f aca="false">'Biturbo (ZAM331...)'!D40</f>
        <v>?</v>
      </c>
      <c r="F20" s="30" t="str">
        <f aca="false">'Biturbo (ZAM331...)'!E40</f>
        <v>France</v>
      </c>
      <c r="G20" s="30" t="n">
        <f aca="false">IF(B20&lt;&gt;"",1,0)</f>
        <v>1</v>
      </c>
    </row>
    <row r="21" customFormat="false" ht="12.75" hidden="false" customHeight="false" outlineLevel="0" collapsed="false">
      <c r="B21" s="30" t="str">
        <f aca="false">'Biturbo (ZAM331...)'!A41</f>
        <v>Biturbo</v>
      </c>
      <c r="C21" s="30" t="str">
        <f aca="false">'Biturbo (ZAM331...)'!B41</f>
        <v>*ZAM331B00*EB106508* (HS)</v>
      </c>
      <c r="D21" s="30" t="n">
        <f aca="false">'Biturbo (ZAM331...)'!C41</f>
        <v>1984</v>
      </c>
      <c r="E21" s="30" t="str">
        <f aca="false">'Biturbo (ZAM331...)'!D41</f>
        <v>?</v>
      </c>
      <c r="F21" s="30" t="str">
        <f aca="false">'Biturbo (ZAM331...)'!E41</f>
        <v>France</v>
      </c>
      <c r="G21" s="30" t="n">
        <f aca="false">IF(B21&lt;&gt;"",1,0)</f>
        <v>1</v>
      </c>
    </row>
    <row r="22" customFormat="false" ht="12.75" hidden="false" customHeight="false" outlineLevel="0" collapsed="false">
      <c r="B22" s="30" t="str">
        <f aca="false">'Biturbo (ZAM331...)'!A42</f>
        <v>Biturbo E</v>
      </c>
      <c r="C22" s="30" t="str">
        <f aca="false">'Biturbo (ZAM331...)'!B42</f>
        <v>*ZAM331B00*EB106647*</v>
      </c>
      <c r="D22" s="30" t="n">
        <f aca="false">'Biturbo (ZAM331...)'!C42</f>
        <v>1984</v>
      </c>
      <c r="E22" s="30" t="str">
        <f aca="false">'Biturbo (ZAM331...)'!D42</f>
        <v>?</v>
      </c>
      <c r="F22" s="30" t="str">
        <f aca="false">'Biturbo (ZAM331...)'!E42</f>
        <v>France</v>
      </c>
      <c r="G22" s="30" t="n">
        <f aca="false">IF(B22&lt;&gt;"",1,0)</f>
        <v>1</v>
      </c>
    </row>
    <row r="23" customFormat="false" ht="12.75" hidden="false" customHeight="false" outlineLevel="0" collapsed="false">
      <c r="B23" s="30" t="str">
        <f aca="false">'Biturbo (ZAM331...)'!A43</f>
        <v>Biturbo E</v>
      </c>
      <c r="C23" s="30" t="str">
        <f aca="false">'Biturbo (ZAM331...)'!B43</f>
        <v>*ZAM331B00*EB106659*</v>
      </c>
      <c r="D23" s="30" t="n">
        <f aca="false">'Biturbo (ZAM331...)'!C43</f>
        <v>1984</v>
      </c>
      <c r="E23" s="30" t="str">
        <f aca="false">'Biturbo (ZAM331...)'!D43</f>
        <v>?</v>
      </c>
      <c r="F23" s="30" t="str">
        <f aca="false">'Biturbo (ZAM331...)'!E43</f>
        <v>France</v>
      </c>
      <c r="G23" s="30" t="n">
        <f aca="false">IF(B23&lt;&gt;"",1,0)</f>
        <v>1</v>
      </c>
    </row>
    <row r="24" customFormat="false" ht="12.75" hidden="false" customHeight="false" outlineLevel="0" collapsed="false">
      <c r="B24" s="30" t="str">
        <f aca="false">'Biturbo (ZAM331...)'!A44</f>
        <v>Biturbo E</v>
      </c>
      <c r="C24" s="30" t="str">
        <f aca="false">'Biturbo (ZAM331...)'!B44</f>
        <v>*ZAM331B00*EB106670*</v>
      </c>
      <c r="D24" s="30" t="n">
        <f aca="false">'Biturbo (ZAM331...)'!C44</f>
        <v>1986</v>
      </c>
      <c r="E24" s="30" t="str">
        <f aca="false">'Biturbo (ZAM331...)'!D44</f>
        <v>?</v>
      </c>
      <c r="F24" s="30" t="str">
        <f aca="false">'Biturbo (ZAM331...)'!E44</f>
        <v>Allemagne</v>
      </c>
      <c r="G24" s="30" t="n">
        <f aca="false">IF(B24&lt;&gt;"",1,0)</f>
        <v>1</v>
      </c>
    </row>
    <row r="25" customFormat="false" ht="12.75" hidden="false" customHeight="false" outlineLevel="0" collapsed="false">
      <c r="B25" s="30" t="str">
        <f aca="false">'Biturbo (ZAM331...)'!A45</f>
        <v>Biturbo E</v>
      </c>
      <c r="C25" s="30" t="str">
        <f aca="false">'Biturbo (ZAM331...)'!B45</f>
        <v>*ZAM331B00*EB106717*</v>
      </c>
      <c r="D25" s="30" t="n">
        <f aca="false">'Biturbo (ZAM331...)'!C45</f>
        <v>1984</v>
      </c>
      <c r="E25" s="30" t="str">
        <f aca="false">'Biturbo (ZAM331...)'!D45</f>
        <v>Bleue</v>
      </c>
      <c r="F25" s="30" t="str">
        <f aca="false">'Biturbo (ZAM331...)'!E45</f>
        <v>France</v>
      </c>
      <c r="G25" s="30" t="n">
        <f aca="false">IF(B25&lt;&gt;"",1,0)</f>
        <v>1</v>
      </c>
    </row>
    <row r="26" customFormat="false" ht="12.75" hidden="false" customHeight="false" outlineLevel="0" collapsed="false">
      <c r="B26" s="30" t="str">
        <f aca="false">'Biturbo (ZAM331...)'!A47</f>
        <v>Biturbo E</v>
      </c>
      <c r="C26" s="30" t="str">
        <f aca="false">'Biturbo (ZAM331...)'!B47</f>
        <v>*ZAM331B00*EB106759*</v>
      </c>
      <c r="D26" s="30" t="n">
        <f aca="false">'Biturbo (ZAM331...)'!C47</f>
        <v>1984</v>
      </c>
      <c r="E26" s="30" t="str">
        <f aca="false">'Biturbo (ZAM331...)'!D47</f>
        <v>?</v>
      </c>
      <c r="F26" s="30" t="str">
        <f aca="false">'Biturbo (ZAM331...)'!E47</f>
        <v>Allemagne</v>
      </c>
      <c r="G26" s="30" t="n">
        <f aca="false">IF(B26&lt;&gt;"",1,0)</f>
        <v>1</v>
      </c>
    </row>
    <row r="27" customFormat="false" ht="12.75" hidden="false" customHeight="false" outlineLevel="0" collapsed="false">
      <c r="B27" s="30" t="str">
        <f aca="false">'Biturbo (ZAM331...)'!A48</f>
        <v>Biturbo</v>
      </c>
      <c r="C27" s="30" t="str">
        <f aca="false">'Biturbo (ZAM331...)'!B48</f>
        <v>*ZAM331B00*EB106779*</v>
      </c>
      <c r="D27" s="30" t="n">
        <f aca="false">'Biturbo (ZAM331...)'!C48</f>
        <v>1984</v>
      </c>
      <c r="E27" s="30" t="str">
        <f aca="false">'Biturbo (ZAM331...)'!D48</f>
        <v>?</v>
      </c>
      <c r="F27" s="30" t="str">
        <f aca="false">'Biturbo (ZAM331...)'!E48</f>
        <v>Allemagne</v>
      </c>
      <c r="G27" s="30" t="n">
        <f aca="false">IF(B27&lt;&gt;"",1,0)</f>
        <v>1</v>
      </c>
    </row>
    <row r="28" customFormat="false" ht="12.75" hidden="false" customHeight="false" outlineLevel="0" collapsed="false">
      <c r="B28" s="30" t="str">
        <f aca="false">'Biturbo (ZAM331...)'!A51</f>
        <v>Biturbo S</v>
      </c>
      <c r="C28" s="30" t="str">
        <f aca="false">'Biturbo (ZAM331...)'!B51</f>
        <v>*ZAM331B00*EB106897*</v>
      </c>
      <c r="D28" s="30" t="n">
        <f aca="false">'Biturbo (ZAM331...)'!C51</f>
        <v>1984</v>
      </c>
      <c r="E28" s="30" t="str">
        <f aca="false">'Biturbo (ZAM331...)'!D51</f>
        <v>Rouge</v>
      </c>
      <c r="F28" s="30" t="str">
        <f aca="false">'Biturbo (ZAM331...)'!E51</f>
        <v>Italie</v>
      </c>
      <c r="G28" s="30" t="n">
        <f aca="false">IF(B28&lt;&gt;"",1,0)</f>
        <v>1</v>
      </c>
    </row>
    <row r="29" customFormat="false" ht="12.75" hidden="false" customHeight="false" outlineLevel="0" collapsed="false">
      <c r="B29" s="30" t="str">
        <f aca="false">'Biturbo (ZAM331...)'!A52</f>
        <v>Biturbo S</v>
      </c>
      <c r="C29" s="30" t="str">
        <f aca="false">'Biturbo (ZAM331...)'!B52</f>
        <v>*ZAM331B00*EB107204*</v>
      </c>
      <c r="D29" s="30" t="n">
        <f aca="false">'Biturbo (ZAM331...)'!C52</f>
        <v>1984</v>
      </c>
      <c r="E29" s="30" t="str">
        <f aca="false">'Biturbo (ZAM331...)'!D52</f>
        <v>?</v>
      </c>
      <c r="F29" s="30" t="str">
        <f aca="false">'Biturbo (ZAM331...)'!E52</f>
        <v>Allemagne</v>
      </c>
      <c r="G29" s="30" t="n">
        <f aca="false">IF(B29&lt;&gt;"",1,0)</f>
        <v>1</v>
      </c>
    </row>
    <row r="30" customFormat="false" ht="12.75" hidden="false" customHeight="false" outlineLevel="0" collapsed="false">
      <c r="B30" s="30" t="str">
        <f aca="false">'Biturbo (ZAM331...)'!A53</f>
        <v>Biturbo</v>
      </c>
      <c r="C30" s="30" t="str">
        <f aca="false">'Biturbo (ZAM331...)'!B53</f>
        <v>*ZAM331B00*EB107455*</v>
      </c>
      <c r="D30" s="30" t="n">
        <f aca="false">'Biturbo (ZAM331...)'!C53</f>
        <v>1984</v>
      </c>
      <c r="E30" s="30" t="str">
        <f aca="false">'Biturbo (ZAM331...)'!D53</f>
        <v>Gris</v>
      </c>
      <c r="F30" s="30" t="str">
        <f aca="false">'Biturbo (ZAM331...)'!E53</f>
        <v>UK</v>
      </c>
      <c r="G30" s="30" t="n">
        <f aca="false">IF(B30&lt;&gt;"",1,0)</f>
        <v>1</v>
      </c>
    </row>
    <row r="31" customFormat="false" ht="12.75" hidden="false" customHeight="false" outlineLevel="0" collapsed="false">
      <c r="B31" s="30" t="str">
        <f aca="false">'Biturbo (ZAM331...)'!A54</f>
        <v>Biturbo</v>
      </c>
      <c r="C31" s="30" t="str">
        <f aca="false">'Biturbo (ZAM331...)'!B54</f>
        <v>*ZAM331B00*EB107515*</v>
      </c>
      <c r="D31" s="30" t="n">
        <f aca="false">'Biturbo (ZAM331...)'!C54</f>
        <v>1984</v>
      </c>
      <c r="E31" s="30" t="str">
        <f aca="false">'Biturbo (ZAM331...)'!D54</f>
        <v>Rouge</v>
      </c>
      <c r="F31" s="30" t="str">
        <f aca="false">'Biturbo (ZAM331...)'!E54</f>
        <v>Hollande</v>
      </c>
      <c r="G31" s="30" t="n">
        <f aca="false">IF(B31&lt;&gt;"",1,0)</f>
        <v>1</v>
      </c>
    </row>
    <row r="32" customFormat="false" ht="12.75" hidden="false" customHeight="false" outlineLevel="0" collapsed="false">
      <c r="B32" s="30" t="str">
        <f aca="false">'Biturbo (ZAM331...)'!A55</f>
        <v>Biturbo</v>
      </c>
      <c r="C32" s="30" t="str">
        <f aca="false">'Biturbo (ZAM331...)'!B55</f>
        <v>*ZAM331B00*EB107778*</v>
      </c>
      <c r="D32" s="30" t="n">
        <f aca="false">'Biturbo (ZAM331...)'!C55</f>
        <v>1984</v>
      </c>
      <c r="E32" s="30" t="str">
        <f aca="false">'Biturbo (ZAM331...)'!D55</f>
        <v>Rouge</v>
      </c>
      <c r="F32" s="30" t="str">
        <f aca="false">'Biturbo (ZAM331...)'!E55</f>
        <v>Italie</v>
      </c>
      <c r="G32" s="30" t="n">
        <f aca="false">IF(B32&lt;&gt;"",1,0)</f>
        <v>1</v>
      </c>
    </row>
    <row r="33" customFormat="false" ht="12.75" hidden="false" customHeight="false" outlineLevel="0" collapsed="false">
      <c r="B33" s="30" t="str">
        <f aca="false">'Biturbo (ZAM331...)'!A57</f>
        <v>Biturbo S</v>
      </c>
      <c r="C33" s="30" t="str">
        <f aca="false">'Biturbo (ZAM331...)'!B57</f>
        <v>*ZAM331B00*EB108384*</v>
      </c>
      <c r="D33" s="30" t="n">
        <f aca="false">'Biturbo (ZAM331...)'!C57</f>
        <v>1984</v>
      </c>
      <c r="E33" s="30" t="str">
        <f aca="false">'Biturbo (ZAM331...)'!D57</f>
        <v>Grise</v>
      </c>
      <c r="F33" s="30" t="str">
        <f aca="false">'Biturbo (ZAM331...)'!E57</f>
        <v>Italie</v>
      </c>
      <c r="G33" s="30" t="n">
        <f aca="false">IF(B33&lt;&gt;"",1,0)</f>
        <v>1</v>
      </c>
    </row>
    <row r="34" customFormat="false" ht="12.75" hidden="false" customHeight="false" outlineLevel="0" collapsed="false">
      <c r="B34" s="30" t="str">
        <f aca="false">'Biturbo (ZAM331...)'!A58</f>
        <v>Biturbo</v>
      </c>
      <c r="C34" s="30" t="str">
        <f aca="false">'Biturbo (ZAM331...)'!B58</f>
        <v>*ZAM331B00*EB108399*</v>
      </c>
      <c r="D34" s="30" t="n">
        <f aca="false">'Biturbo (ZAM331...)'!C58</f>
        <v>1984</v>
      </c>
      <c r="E34" s="30" t="str">
        <f aca="false">'Biturbo (ZAM331...)'!D58</f>
        <v>Marrone Metallizzata</v>
      </c>
      <c r="F34" s="30" t="str">
        <f aca="false">'Biturbo (ZAM331...)'!E58</f>
        <v>Suisse</v>
      </c>
      <c r="G34" s="30" t="n">
        <f aca="false">IF(B34&lt;&gt;"",1,0)</f>
        <v>1</v>
      </c>
    </row>
    <row r="35" customFormat="false" ht="12.75" hidden="false" customHeight="false" outlineLevel="0" collapsed="false">
      <c r="B35" s="30" t="str">
        <f aca="false">'Biturbo (ZAM331...)'!A60</f>
        <v>Biturbo S</v>
      </c>
      <c r="C35" s="30" t="str">
        <f aca="false">'Biturbo (ZAM331...)'!B60</f>
        <v>*ZAM331B00*EB109458*</v>
      </c>
      <c r="D35" s="30" t="n">
        <f aca="false">'Biturbo (ZAM331...)'!C60</f>
        <v>1984</v>
      </c>
      <c r="E35" s="30" t="str">
        <f aca="false">'Biturbo (ZAM331...)'!D60</f>
        <v>?</v>
      </c>
      <c r="F35" s="30" t="str">
        <f aca="false">'Biturbo (ZAM331...)'!E60</f>
        <v>Hollande</v>
      </c>
      <c r="G35" s="30" t="n">
        <f aca="false">IF(B35&lt;&gt;"",1,0)</f>
        <v>1</v>
      </c>
    </row>
    <row r="36" customFormat="false" ht="12.75" hidden="false" customHeight="false" outlineLevel="0" collapsed="false">
      <c r="B36" s="30" t="str">
        <f aca="false">'Biturbo (ZAM331...)'!A61</f>
        <v>Biturbo</v>
      </c>
      <c r="C36" s="30" t="str">
        <f aca="false">'Biturbo (ZAM331...)'!B61</f>
        <v>*ZAM331B00*EB109660*</v>
      </c>
      <c r="D36" s="30" t="n">
        <f aca="false">'Biturbo (ZAM331...)'!C61</f>
        <v>1984</v>
      </c>
      <c r="E36" s="30" t="str">
        <f aca="false">'Biturbo (ZAM331...)'!D61</f>
        <v>Gris foncé</v>
      </c>
      <c r="F36" s="30" t="str">
        <f aca="false">'Biturbo (ZAM331...)'!E61</f>
        <v>France</v>
      </c>
      <c r="G36" s="30" t="n">
        <f aca="false">IF(B36&lt;&gt;"",1,0)</f>
        <v>1</v>
      </c>
    </row>
    <row r="37" customFormat="false" ht="12.75" hidden="false" customHeight="false" outlineLevel="0" collapsed="false">
      <c r="B37" s="30" t="str">
        <f aca="false">'Biturbo (ZAM331...)'!A62</f>
        <v>Biturbo E</v>
      </c>
      <c r="C37" s="30" t="str">
        <f aca="false">'Biturbo (ZAM331...)'!B62</f>
        <v>*ZAM331B00*EB111137*</v>
      </c>
      <c r="D37" s="30" t="n">
        <f aca="false">'Biturbo (ZAM331...)'!C62</f>
        <v>1985</v>
      </c>
      <c r="E37" s="30" t="str">
        <f aca="false">'Biturbo (ZAM331...)'!D62</f>
        <v>?</v>
      </c>
      <c r="F37" s="30" t="str">
        <f aca="false">'Biturbo (ZAM331...)'!E62</f>
        <v>Espagne</v>
      </c>
      <c r="G37" s="30" t="n">
        <f aca="false">IF(B37&lt;&gt;"",1,0)</f>
        <v>1</v>
      </c>
    </row>
    <row r="38" customFormat="false" ht="12.75" hidden="false" customHeight="false" outlineLevel="0" collapsed="false">
      <c r="B38" s="30" t="str">
        <f aca="false">'Biturbo (ZAM331...)'!A64</f>
        <v>Biturbo</v>
      </c>
      <c r="C38" s="30" t="str">
        <f aca="false">'Biturbo (ZAM331...)'!B64</f>
        <v>*ZAM331B00*EB111909*</v>
      </c>
      <c r="D38" s="30" t="n">
        <f aca="false">'Biturbo (ZAM331...)'!C64</f>
        <v>1984</v>
      </c>
      <c r="E38" s="30" t="str">
        <f aca="false">'Biturbo (ZAM331...)'!D64</f>
        <v>?</v>
      </c>
      <c r="F38" s="30" t="str">
        <f aca="false">'Biturbo (ZAM331...)'!E64</f>
        <v>Italie</v>
      </c>
      <c r="G38" s="30" t="n">
        <f aca="false">IF(B38&lt;&gt;"",1,0)</f>
        <v>1</v>
      </c>
    </row>
    <row r="39" customFormat="false" ht="12.75" hidden="false" customHeight="false" outlineLevel="0" collapsed="false">
      <c r="B39" s="30" t="str">
        <f aca="false">'Biturbo (ZAM331...)'!A65</f>
        <v>Biturbo E</v>
      </c>
      <c r="C39" s="30" t="str">
        <f aca="false">'Biturbo (ZAM331...)'!B65</f>
        <v>*ZAM331B00*EB112181*</v>
      </c>
      <c r="D39" s="30" t="n">
        <f aca="false">'Biturbo (ZAM331...)'!C65</f>
        <v>1985</v>
      </c>
      <c r="E39" s="30" t="str">
        <f aca="false">'Biturbo (ZAM331...)'!D65</f>
        <v>Noir</v>
      </c>
      <c r="F39" s="30" t="str">
        <f aca="false">'Biturbo (ZAM331...)'!E65</f>
        <v>Belgique</v>
      </c>
      <c r="G39" s="30" t="n">
        <f aca="false">IF(B39&lt;&gt;"",1,0)</f>
        <v>1</v>
      </c>
    </row>
    <row r="40" customFormat="false" ht="12.75" hidden="false" customHeight="false" outlineLevel="0" collapsed="false">
      <c r="B40" s="30" t="str">
        <f aca="false">'Biturbo (ZAM331...)'!A66</f>
        <v>Biturbo Rallye 2,5</v>
      </c>
      <c r="C40" s="30" t="str">
        <f aca="false">'Biturbo (ZAM331...)'!B66</f>
        <v>*ZAM331B00*EB112416*</v>
      </c>
      <c r="D40" s="30" t="n">
        <f aca="false">'Biturbo (ZAM331...)'!C66</f>
        <v>1984</v>
      </c>
      <c r="E40" s="30" t="str">
        <f aca="false">'Biturbo (ZAM331...)'!D66</f>
        <v>Rouge</v>
      </c>
      <c r="F40" s="30" t="str">
        <f aca="false">'Biturbo (ZAM331...)'!E66</f>
        <v>Allemagne</v>
      </c>
      <c r="G40" s="30" t="n">
        <f aca="false">IF(B40&lt;&gt;"",1,0)</f>
        <v>1</v>
      </c>
    </row>
    <row r="41" customFormat="false" ht="12.75" hidden="false" customHeight="false" outlineLevel="0" collapsed="false">
      <c r="B41" s="30" t="str">
        <f aca="false">'Biturbo (ZAM331...)'!A67</f>
        <v>Biturbo S</v>
      </c>
      <c r="C41" s="30" t="str">
        <f aca="false">'Biturbo (ZAM331...)'!B67</f>
        <v>*ZAM331B00*EB112435*</v>
      </c>
      <c r="D41" s="30" t="n">
        <f aca="false">'Biturbo (ZAM331...)'!C67</f>
        <v>1984</v>
      </c>
      <c r="E41" s="30" t="str">
        <f aca="false">'Biturbo (ZAM331...)'!D67</f>
        <v>Grise</v>
      </c>
      <c r="F41" s="30" t="str">
        <f aca="false">'Biturbo (ZAM331...)'!E67</f>
        <v>Allemagne</v>
      </c>
      <c r="G41" s="30" t="n">
        <f aca="false">IF(B41&lt;&gt;"",1,0)</f>
        <v>1</v>
      </c>
    </row>
    <row r="42" customFormat="false" ht="12.75" hidden="false" customHeight="false" outlineLevel="0" collapsed="false">
      <c r="B42" s="30" t="str">
        <f aca="false">'Biturbo (ZAM331...)'!A68</f>
        <v>Biturbo E</v>
      </c>
      <c r="C42" s="30" t="str">
        <f aca="false">'Biturbo (ZAM331...)'!B68</f>
        <v>*ZAM331B00*EB112673*</v>
      </c>
      <c r="D42" s="30" t="n">
        <f aca="false">'Biturbo (ZAM331...)'!C68</f>
        <v>1985</v>
      </c>
      <c r="E42" s="30" t="str">
        <f aca="false">'Biturbo (ZAM331...)'!D68</f>
        <v>?</v>
      </c>
      <c r="F42" s="30" t="str">
        <f aca="false">'Biturbo (ZAM331...)'!E68</f>
        <v>Suisse</v>
      </c>
      <c r="G42" s="30" t="n">
        <f aca="false">IF(B42&lt;&gt;"",1,0)</f>
        <v>1</v>
      </c>
    </row>
    <row r="43" customFormat="false" ht="12.75" hidden="false" customHeight="false" outlineLevel="0" collapsed="false">
      <c r="B43" s="30" t="str">
        <f aca="false">'Biturbo (ZAM331...)'!A69</f>
        <v>Biturbo</v>
      </c>
      <c r="C43" s="30" t="str">
        <f aca="false">'Biturbo (ZAM331...)'!B69</f>
        <v>*ZAM331B00*EB112674*</v>
      </c>
      <c r="D43" s="30" t="n">
        <f aca="false">'Biturbo (ZAM331...)'!C69</f>
        <v>1985</v>
      </c>
      <c r="E43" s="30" t="str">
        <f aca="false">'Biturbo (ZAM331...)'!D69</f>
        <v>Bianco</v>
      </c>
      <c r="F43" s="30" t="str">
        <f aca="false">'Biturbo (ZAM331...)'!E69</f>
        <v>Suisse</v>
      </c>
      <c r="G43" s="30" t="n">
        <f aca="false">IF(B43&lt;&gt;"",1,0)</f>
        <v>1</v>
      </c>
    </row>
    <row r="44" customFormat="false" ht="12.75" hidden="false" customHeight="false" outlineLevel="0" collapsed="false">
      <c r="B44" s="30" t="str">
        <f aca="false">'Biturbo (ZAM331...)'!A70</f>
        <v>Biturbo</v>
      </c>
      <c r="C44" s="30" t="str">
        <f aca="false">'Biturbo (ZAM331...)'!B70</f>
        <v>*ZAM331B00*EB112708*</v>
      </c>
      <c r="D44" s="30" t="n">
        <f aca="false">'Biturbo (ZAM331...)'!C70</f>
        <v>1983</v>
      </c>
      <c r="E44" s="30" t="str">
        <f aca="false">'Biturbo (ZAM331...)'!D70</f>
        <v>Grise</v>
      </c>
      <c r="F44" s="30" t="str">
        <f aca="false">'Biturbo (ZAM331...)'!E70</f>
        <v>France</v>
      </c>
      <c r="G44" s="30" t="n">
        <f aca="false">IF(B44&lt;&gt;"",1,0)</f>
        <v>1</v>
      </c>
    </row>
    <row r="45" customFormat="false" ht="12.75" hidden="false" customHeight="false" outlineLevel="0" collapsed="false">
      <c r="B45" s="30" t="str">
        <f aca="false">'Biturbo (ZAM331...)'!A71</f>
        <v>Biturbo</v>
      </c>
      <c r="C45" s="30" t="str">
        <f aca="false">'Biturbo (ZAM331...)'!B71</f>
        <v>*ZAM331B00*EB112754*</v>
      </c>
      <c r="D45" s="30" t="n">
        <f aca="false">'Biturbo (ZAM331...)'!C71</f>
        <v>1983</v>
      </c>
      <c r="E45" s="30" t="str">
        <f aca="false">'Biturbo (ZAM331...)'!D71</f>
        <v>Grise</v>
      </c>
      <c r="F45" s="30" t="str">
        <f aca="false">'Biturbo (ZAM331...)'!E71</f>
        <v>France</v>
      </c>
      <c r="G45" s="30" t="n">
        <f aca="false">IF(B45&lt;&gt;"",1,0)</f>
        <v>1</v>
      </c>
    </row>
    <row r="46" customFormat="false" ht="12.75" hidden="false" customHeight="false" outlineLevel="0" collapsed="false">
      <c r="B46" s="30" t="str">
        <f aca="false">'Biturbo (ZAM331...)'!A72</f>
        <v>Biturbo E</v>
      </c>
      <c r="C46" s="30" t="str">
        <f aca="false">'Biturbo (ZAM331...)'!B72</f>
        <v>*ZAM331B00*EB112826*</v>
      </c>
      <c r="D46" s="30" t="n">
        <f aca="false">'Biturbo (ZAM331...)'!C72</f>
        <v>1985</v>
      </c>
      <c r="E46" s="30" t="str">
        <f aca="false">'Biturbo (ZAM331...)'!D72</f>
        <v>Rouge</v>
      </c>
      <c r="F46" s="30" t="str">
        <f aca="false">'Biturbo (ZAM331...)'!E72</f>
        <v>Hollande</v>
      </c>
      <c r="G46" s="30" t="n">
        <f aca="false">IF(B46&lt;&gt;"",1,0)</f>
        <v>1</v>
      </c>
    </row>
    <row r="47" customFormat="false" ht="12.75" hidden="false" customHeight="false" outlineLevel="0" collapsed="false">
      <c r="B47" s="30" t="str">
        <f aca="false">'Biturbo (ZAM331...)'!A75</f>
        <v>Biturbo E</v>
      </c>
      <c r="C47" s="30" t="str">
        <f aca="false">'Biturbo (ZAM331...)'!B75</f>
        <v>*ZAM331B00*EB112901*</v>
      </c>
      <c r="D47" s="30" t="n">
        <f aca="false">'Biturbo (ZAM331...)'!C75</f>
        <v>1985</v>
      </c>
      <c r="E47" s="30" t="str">
        <f aca="false">'Biturbo (ZAM331...)'!D75</f>
        <v>?</v>
      </c>
      <c r="F47" s="30" t="str">
        <f aca="false">'Biturbo (ZAM331...)'!E75</f>
        <v>Suisse</v>
      </c>
      <c r="G47" s="30" t="n">
        <f aca="false">IF(B47&lt;&gt;"",1,0)</f>
        <v>1</v>
      </c>
    </row>
    <row r="48" customFormat="false" ht="12.75" hidden="false" customHeight="false" outlineLevel="0" collapsed="false">
      <c r="B48" s="30" t="str">
        <f aca="false">'Biturbo (ZAM331...)'!A76</f>
        <v>Biturbo</v>
      </c>
      <c r="C48" s="30" t="str">
        <f aca="false">'Biturbo (ZAM331...)'!B76</f>
        <v>*ZAM331B00*EB112975*</v>
      </c>
      <c r="D48" s="30" t="n">
        <f aca="false">'Biturbo (ZAM331...)'!C76</f>
        <v>1984</v>
      </c>
      <c r="E48" s="30" t="str">
        <f aca="false">'Biturbo (ZAM331...)'!D76</f>
        <v>?</v>
      </c>
      <c r="F48" s="30" t="str">
        <f aca="false">'Biturbo (ZAM331...)'!E76</f>
        <v>France</v>
      </c>
      <c r="G48" s="30" t="n">
        <f aca="false">IF(B48&lt;&gt;"",1,0)</f>
        <v>1</v>
      </c>
    </row>
    <row r="49" customFormat="false" ht="12.75" hidden="false" customHeight="false" outlineLevel="0" collapsed="false">
      <c r="B49" s="30" t="str">
        <f aca="false">'Biturbo (ZAM331...)'!A77</f>
        <v>Biturbo E</v>
      </c>
      <c r="C49" s="30" t="str">
        <f aca="false">'Biturbo (ZAM331...)'!B77</f>
        <v>*ZAM331B00*EB112995*</v>
      </c>
      <c r="D49" s="30" t="n">
        <f aca="false">'Biturbo (ZAM331...)'!C77</f>
        <v>1987</v>
      </c>
      <c r="E49" s="30" t="str">
        <f aca="false">'Biturbo (ZAM331...)'!D77</f>
        <v>Rouge</v>
      </c>
      <c r="F49" s="30" t="str">
        <f aca="false">'Biturbo (ZAM331...)'!E77</f>
        <v>Belgique</v>
      </c>
      <c r="G49" s="30" t="n">
        <f aca="false">IF(B49&lt;&gt;"",1,0)</f>
        <v>1</v>
      </c>
    </row>
    <row r="50" customFormat="false" ht="12.75" hidden="false" customHeight="false" outlineLevel="0" collapsed="false">
      <c r="B50" s="30" t="str">
        <f aca="false">'Biturbo (ZAM331...)'!A79</f>
        <v>Biturbo E</v>
      </c>
      <c r="C50" s="30" t="str">
        <f aca="false">'Biturbo (ZAM331...)'!B79</f>
        <v>*ZAM331B00*EB200028*</v>
      </c>
      <c r="D50" s="30" t="n">
        <f aca="false">'Biturbo (ZAM331...)'!C79</f>
        <v>1985</v>
      </c>
      <c r="E50" s="30" t="str">
        <f aca="false">'Biturbo (ZAM331...)'!D79</f>
        <v>?</v>
      </c>
      <c r="F50" s="30" t="str">
        <f aca="false">'Biturbo (ZAM331...)'!E79</f>
        <v>Allemagne</v>
      </c>
      <c r="G50" s="30" t="n">
        <f aca="false">IF(B50&lt;&gt;"",1,0)</f>
        <v>1</v>
      </c>
    </row>
    <row r="51" customFormat="false" ht="12.75" hidden="false" customHeight="false" outlineLevel="0" collapsed="false">
      <c r="B51" s="30" t="str">
        <f aca="false">'Biturbo (ZAM331...)'!A80</f>
        <v>Biturbo E</v>
      </c>
      <c r="C51" s="30" t="str">
        <f aca="false">'Biturbo (ZAM331...)'!B80</f>
        <v>*ZAM331B00*EB312101*</v>
      </c>
      <c r="D51" s="30" t="n">
        <f aca="false">'Biturbo (ZAM331...)'!C80</f>
        <v>1985</v>
      </c>
      <c r="E51" s="30" t="str">
        <f aca="false">'Biturbo (ZAM331...)'!D80</f>
        <v>?</v>
      </c>
      <c r="F51" s="30" t="str">
        <f aca="false">'Biturbo (ZAM331...)'!E80</f>
        <v>France</v>
      </c>
      <c r="G51" s="30" t="n">
        <f aca="false">IF(B51&lt;&gt;"",1,0)</f>
        <v>1</v>
      </c>
    </row>
    <row r="52" customFormat="false" ht="12.75" hidden="false" customHeight="false" outlineLevel="0" collapsed="false">
      <c r="B52" s="30" t="str">
        <f aca="false">'Biturbo (ZAM331...)'!A81</f>
        <v>Biturbo</v>
      </c>
      <c r="C52" s="30" t="str">
        <f aca="false">'Biturbo (ZAM331...)'!B81</f>
        <v>*ZAM331B00*FB112209*</v>
      </c>
      <c r="D52" s="30" t="n">
        <f aca="false">'Biturbo (ZAM331...)'!C81</f>
        <v>1984</v>
      </c>
      <c r="E52" s="30" t="str">
        <f aca="false">'Biturbo (ZAM331...)'!D81</f>
        <v>Bianco</v>
      </c>
      <c r="F52" s="30" t="str">
        <f aca="false">'Biturbo (ZAM331...)'!E81</f>
        <v>Malte</v>
      </c>
      <c r="G52" s="30" t="n">
        <f aca="false">IF(B52&lt;&gt;"",1,0)</f>
        <v>1</v>
      </c>
    </row>
    <row r="53" customFormat="false" ht="12.75" hidden="false" customHeight="false" outlineLevel="0" collapsed="false">
      <c r="B53" s="30" t="str">
        <f aca="false">'Biturbo (ZAM331...)'!A82</f>
        <v>Biturbo S</v>
      </c>
      <c r="C53" s="30" t="str">
        <f aca="false">'Biturbo (ZAM331...)'!B82</f>
        <v>*ZAM331B00*FB113287*</v>
      </c>
      <c r="D53" s="30" t="n">
        <f aca="false">'Biturbo (ZAM331...)'!C82</f>
        <v>1986</v>
      </c>
      <c r="E53" s="30" t="str">
        <f aca="false">'Biturbo (ZAM331...)'!D82</f>
        <v>Rouge</v>
      </c>
      <c r="F53" s="30" t="str">
        <f aca="false">'Biturbo (ZAM331...)'!E82</f>
        <v>France</v>
      </c>
      <c r="G53" s="30" t="n">
        <f aca="false">IF(B53&lt;&gt;"",1,0)</f>
        <v>1</v>
      </c>
    </row>
    <row r="54" customFormat="false" ht="12.75" hidden="false" customHeight="false" outlineLevel="0" collapsed="false">
      <c r="B54" s="30" t="str">
        <f aca="false">'Biturbo (ZAM331...)'!A83</f>
        <v>Biturbo</v>
      </c>
      <c r="C54" s="30" t="str">
        <f aca="false">'Biturbo (ZAM331...)'!B83</f>
        <v>*ZAM331B00*FB113579*</v>
      </c>
      <c r="D54" s="30" t="n">
        <f aca="false">'Biturbo (ZAM331...)'!C83</f>
        <v>1985</v>
      </c>
      <c r="E54" s="30" t="str">
        <f aca="false">'Biturbo (ZAM331...)'!D83</f>
        <v>Grise</v>
      </c>
      <c r="F54" s="30" t="str">
        <f aca="false">'Biturbo (ZAM331...)'!E83</f>
        <v>Italie</v>
      </c>
      <c r="G54" s="30" t="n">
        <f aca="false">IF(B54&lt;&gt;"",1,0)</f>
        <v>1</v>
      </c>
    </row>
    <row r="55" customFormat="false" ht="12.75" hidden="false" customHeight="false" outlineLevel="0" collapsed="false">
      <c r="B55" s="30" t="str">
        <f aca="false">'Biturbo (ZAM331...)'!A84</f>
        <v>Biturbo</v>
      </c>
      <c r="C55" s="30" t="str">
        <f aca="false">'Biturbo (ZAM331...)'!B84</f>
        <v>*ZAM331B00*FB113597*</v>
      </c>
      <c r="D55" s="30" t="n">
        <f aca="false">'Biturbo (ZAM331...)'!C84</f>
        <v>1985</v>
      </c>
      <c r="E55" s="30" t="str">
        <f aca="false">'Biturbo (ZAM331...)'!D84</f>
        <v>Noir</v>
      </c>
      <c r="F55" s="30" t="str">
        <f aca="false">'Biturbo (ZAM331...)'!E84</f>
        <v>Ukraine</v>
      </c>
      <c r="G55" s="30" t="n">
        <f aca="false">IF(B55&lt;&gt;"",1,0)</f>
        <v>1</v>
      </c>
    </row>
    <row r="56" customFormat="false" ht="12.75" hidden="false" customHeight="false" outlineLevel="0" collapsed="false">
      <c r="B56" s="30" t="str">
        <f aca="false">'Biturbo (ZAM331...)'!A88</f>
        <v>Biturbo S</v>
      </c>
      <c r="C56" s="30" t="str">
        <f aca="false">'Biturbo (ZAM331...)'!B88</f>
        <v>*ZAM331B00*FB113997*</v>
      </c>
      <c r="D56" s="30" t="n">
        <f aca="false">'Biturbo (ZAM331...)'!C88</f>
        <v>1985</v>
      </c>
      <c r="E56" s="30" t="str">
        <f aca="false">'Biturbo (ZAM331...)'!D88</f>
        <v>?</v>
      </c>
      <c r="F56" s="30" t="str">
        <f aca="false">'Biturbo (ZAM331...)'!E88</f>
        <v>Allemagne</v>
      </c>
      <c r="G56" s="30" t="n">
        <f aca="false">IF(B56&lt;&gt;"",1,0)</f>
        <v>1</v>
      </c>
    </row>
    <row r="57" customFormat="false" ht="12.75" hidden="false" customHeight="false" outlineLevel="0" collapsed="false">
      <c r="B57" s="30" t="str">
        <f aca="false">'Biturbo (ZAM331...)'!A89</f>
        <v>Biturbo S</v>
      </c>
      <c r="C57" s="30" t="str">
        <f aca="false">'Biturbo (ZAM331...)'!B89</f>
        <v>*ZAM331B00*FB114339*</v>
      </c>
      <c r="D57" s="30" t="n">
        <f aca="false">'Biturbo (ZAM331...)'!C89</f>
        <v>1985</v>
      </c>
      <c r="E57" s="30" t="str">
        <f aca="false">'Biturbo (ZAM331...)'!D89</f>
        <v>Gris</v>
      </c>
      <c r="F57" s="30" t="str">
        <f aca="false">'Biturbo (ZAM331...)'!E89</f>
        <v>Italie</v>
      </c>
      <c r="G57" s="30" t="n">
        <f aca="false">IF(B57&lt;&gt;"",1,0)</f>
        <v>1</v>
      </c>
    </row>
    <row r="58" customFormat="false" ht="12.75" hidden="false" customHeight="false" outlineLevel="0" collapsed="false">
      <c r="B58" s="30" t="str">
        <f aca="false">'Biturbo (ZAM331...)'!A90</f>
        <v>Biturbo E</v>
      </c>
      <c r="C58" s="30" t="str">
        <f aca="false">'Biturbo (ZAM331...)'!B90</f>
        <v>*ZAM331B00*FB114788*</v>
      </c>
      <c r="D58" s="30" t="n">
        <f aca="false">'Biturbo (ZAM331...)'!C90</f>
        <v>1985</v>
      </c>
      <c r="E58" s="30" t="str">
        <f aca="false">'Biturbo (ZAM331...)'!D90</f>
        <v>Gris</v>
      </c>
      <c r="F58" s="30" t="str">
        <f aca="false">'Biturbo (ZAM331...)'!E90</f>
        <v>Hollande</v>
      </c>
      <c r="G58" s="30" t="n">
        <f aca="false">IF(B58&lt;&gt;"",1,0)</f>
        <v>1</v>
      </c>
    </row>
    <row r="59" customFormat="false" ht="12.75" hidden="false" customHeight="false" outlineLevel="0" collapsed="false">
      <c r="B59" s="30" t="str">
        <f aca="false">'Biturbo (ZAM331...)'!A91</f>
        <v>Biturbo S</v>
      </c>
      <c r="C59" s="30" t="str">
        <f aca="false">'Biturbo (ZAM331...)'!B91</f>
        <v>*ZAM331B00*FB114898*</v>
      </c>
      <c r="D59" s="30" t="n">
        <f aca="false">'Biturbo (ZAM331...)'!C91</f>
        <v>1985</v>
      </c>
      <c r="E59" s="30" t="str">
        <f aca="false">'Biturbo (ZAM331...)'!D91</f>
        <v>Gris</v>
      </c>
      <c r="F59" s="30" t="str">
        <f aca="false">'Biturbo (ZAM331...)'!E91</f>
        <v>France</v>
      </c>
      <c r="G59" s="30" t="n">
        <f aca="false">IF(B59&lt;&gt;"",1,0)</f>
        <v>1</v>
      </c>
    </row>
    <row r="60" customFormat="false" ht="12.75" hidden="false" customHeight="false" outlineLevel="0" collapsed="false">
      <c r="B60" s="30" t="str">
        <f aca="false">'Biturbo (ZAM331...)'!A93</f>
        <v>Biturbo E</v>
      </c>
      <c r="C60" s="30" t="str">
        <f aca="false">'Biturbo (ZAM331...)'!B93</f>
        <v>*ZAM331B00*FB115132*</v>
      </c>
      <c r="D60" s="30" t="n">
        <f aca="false">'Biturbo (ZAM331...)'!C93</f>
        <v>1985</v>
      </c>
      <c r="E60" s="30" t="str">
        <f aca="false">'Biturbo (ZAM331...)'!D93</f>
        <v>Bleu</v>
      </c>
      <c r="F60" s="30" t="str">
        <f aca="false">'Biturbo (ZAM331...)'!E93</f>
        <v>Hollande</v>
      </c>
      <c r="G60" s="30" t="n">
        <f aca="false">IF(B60&lt;&gt;"",1,0)</f>
        <v>1</v>
      </c>
    </row>
    <row r="61" customFormat="false" ht="12.75" hidden="false" customHeight="false" outlineLevel="0" collapsed="false">
      <c r="B61" s="30" t="str">
        <f aca="false">'Biturbo (ZAM331...)'!A94</f>
        <v>Biturbo S</v>
      </c>
      <c r="C61" s="30" t="str">
        <f aca="false">'Biturbo (ZAM331...)'!B94</f>
        <v>*ZAM331B00*FB115173*</v>
      </c>
      <c r="D61" s="30" t="n">
        <f aca="false">'Biturbo (ZAM331...)'!C94</f>
        <v>1985</v>
      </c>
      <c r="E61" s="30" t="str">
        <f aca="false">'Biturbo (ZAM331...)'!D94</f>
        <v>Gris</v>
      </c>
      <c r="F61" s="30" t="str">
        <f aca="false">'Biturbo (ZAM331...)'!E94</f>
        <v>Hongrie</v>
      </c>
      <c r="G61" s="30" t="n">
        <f aca="false">IF(B61&lt;&gt;"",1,0)</f>
        <v>1</v>
      </c>
    </row>
    <row r="62" customFormat="false" ht="12.75" hidden="false" customHeight="false" outlineLevel="0" collapsed="false">
      <c r="B62" s="30" t="str">
        <f aca="false">'Biturbo (ZAM331...)'!A95</f>
        <v>Biturbo</v>
      </c>
      <c r="C62" s="30" t="str">
        <f aca="false">'Biturbo (ZAM331...)'!B95</f>
        <v>*ZAM331B00*GB115363*</v>
      </c>
      <c r="D62" s="30" t="n">
        <f aca="false">'Biturbo (ZAM331...)'!C95</f>
        <v>1986</v>
      </c>
      <c r="E62" s="30" t="str">
        <f aca="false">'Biturbo (ZAM331...)'!D95</f>
        <v>Gris</v>
      </c>
      <c r="F62" s="30" t="str">
        <f aca="false">'Biturbo (ZAM331...)'!E95</f>
        <v>Espagne</v>
      </c>
      <c r="G62" s="30" t="n">
        <f aca="false">IF(B62&lt;&gt;"",1,0)</f>
        <v>1</v>
      </c>
    </row>
    <row r="63" customFormat="false" ht="12.75" hidden="false" customHeight="false" outlineLevel="0" collapsed="false">
      <c r="B63" s="30" t="str">
        <f aca="false">'Biturbo (ZAM331...)'!A97</f>
        <v>Biturbo</v>
      </c>
      <c r="C63" s="30" t="str">
        <f aca="false">'Biturbo (ZAM331...)'!B97</f>
        <v>*ZAM331B00*GB115413*</v>
      </c>
      <c r="D63" s="30" t="n">
        <f aca="false">'Biturbo (ZAM331...)'!C97</f>
        <v>1986</v>
      </c>
      <c r="E63" s="30" t="str">
        <f aca="false">'Biturbo (ZAM331...)'!D97</f>
        <v>Gris</v>
      </c>
      <c r="F63" s="30" t="str">
        <f aca="false">'Biturbo (ZAM331...)'!E97</f>
        <v>France</v>
      </c>
      <c r="G63" s="30" t="n">
        <f aca="false">IF(B63&lt;&gt;"",1,0)</f>
        <v>1</v>
      </c>
    </row>
    <row r="64" customFormat="false" ht="12.75" hidden="false" customHeight="false" outlineLevel="0" collapsed="false">
      <c r="B64" s="30" t="str">
        <f aca="false">'Biturbo (ZAM331...)'!A98</f>
        <v>Biturbo ES</v>
      </c>
      <c r="C64" s="30" t="str">
        <f aca="false">'Biturbo (ZAM331...)'!B98</f>
        <v>*ZAM331B00*GB115465*</v>
      </c>
      <c r="D64" s="30" t="n">
        <f aca="false">'Biturbo (ZAM331...)'!C98</f>
        <v>1986</v>
      </c>
      <c r="E64" s="30" t="str">
        <f aca="false">'Biturbo (ZAM331...)'!D98</f>
        <v>?</v>
      </c>
      <c r="F64" s="30" t="str">
        <f aca="false">'Biturbo (ZAM331...)'!E98</f>
        <v>France</v>
      </c>
      <c r="G64" s="30" t="n">
        <f aca="false">IF(B64&lt;&gt;"",1,0)</f>
        <v>1</v>
      </c>
    </row>
    <row r="65" customFormat="false" ht="12.75" hidden="false" customHeight="false" outlineLevel="0" collapsed="false">
      <c r="B65" s="30" t="str">
        <f aca="false">'Biturbo (ZAM331...)'!A100</f>
        <v>Biturbo SI Gr A</v>
      </c>
      <c r="C65" s="30" t="str">
        <f aca="false">'Biturbo (ZAM331...)'!B100</f>
        <v>*ZAM331B00*GB115929*</v>
      </c>
      <c r="D65" s="30" t="n">
        <f aca="false">'Biturbo (ZAM331...)'!C100</f>
        <v>1986</v>
      </c>
      <c r="E65" s="30" t="str">
        <f aca="false">'Biturbo (ZAM331...)'!D100</f>
        <v>?</v>
      </c>
      <c r="F65" s="30" t="str">
        <f aca="false">'Biturbo (ZAM331...)'!E100</f>
        <v>?</v>
      </c>
      <c r="G65" s="30" t="n">
        <f aca="false">IF(B65&lt;&gt;"",1,0)</f>
        <v>1</v>
      </c>
    </row>
    <row r="66" customFormat="false" ht="12.75" hidden="false" customHeight="false" outlineLevel="0" collapsed="false">
      <c r="B66" s="30" t="str">
        <f aca="false">'Biturbo (ZAM331...)'!A101</f>
        <v>Biturbo SI Gr A</v>
      </c>
      <c r="C66" s="30" t="str">
        <f aca="false">'Biturbo (ZAM331...)'!B101</f>
        <v>*ZAM331B00*GB115935*</v>
      </c>
      <c r="D66" s="30" t="n">
        <f aca="false">'Biturbo (ZAM331...)'!C101</f>
        <v>1986</v>
      </c>
      <c r="E66" s="30" t="str">
        <f aca="false">'Biturbo (ZAM331...)'!D101</f>
        <v>?</v>
      </c>
      <c r="F66" s="30" t="str">
        <f aca="false">'Biturbo (ZAM331...)'!E101</f>
        <v>?</v>
      </c>
      <c r="G66" s="30" t="n">
        <f aca="false">IF(B66&lt;&gt;"",1,0)</f>
        <v>1</v>
      </c>
    </row>
    <row r="67" customFormat="false" ht="12.75" hidden="false" customHeight="false" outlineLevel="0" collapsed="false">
      <c r="B67" s="30" t="str">
        <f aca="false">'Biturbo (ZAM331...)'!A102</f>
        <v>Biturbo SI Gr A</v>
      </c>
      <c r="C67" s="30" t="str">
        <f aca="false">'Biturbo (ZAM331...)'!B102</f>
        <v>*ZAM331B00*GB116083*</v>
      </c>
      <c r="D67" s="30" t="n">
        <f aca="false">'Biturbo (ZAM331...)'!C102</f>
        <v>1986</v>
      </c>
      <c r="E67" s="30" t="str">
        <f aca="false">'Biturbo (ZAM331...)'!D102</f>
        <v>?</v>
      </c>
      <c r="F67" s="30" t="str">
        <f aca="false">'Biturbo (ZAM331...)'!E102</f>
        <v>?</v>
      </c>
      <c r="G67" s="30" t="n">
        <f aca="false">IF(B67&lt;&gt;"",1,0)</f>
        <v>1</v>
      </c>
    </row>
    <row r="68" customFormat="false" ht="12.75" hidden="false" customHeight="false" outlineLevel="0" collapsed="false">
      <c r="B68" s="30" t="str">
        <f aca="false">'Biturbo (ZAM331...)'!A103</f>
        <v>Biturbo SI Gr A</v>
      </c>
      <c r="C68" s="30" t="str">
        <f aca="false">'Biturbo (ZAM331...)'!B103</f>
        <v>*ZAM331B00*GB116084*</v>
      </c>
      <c r="D68" s="30" t="n">
        <f aca="false">'Biturbo (ZAM331...)'!C103</f>
        <v>1986</v>
      </c>
      <c r="E68" s="30" t="str">
        <f aca="false">'Biturbo (ZAM331...)'!D103</f>
        <v>?</v>
      </c>
      <c r="F68" s="30" t="str">
        <f aca="false">'Biturbo (ZAM331...)'!E103</f>
        <v>?</v>
      </c>
      <c r="G68" s="30" t="n">
        <f aca="false">IF(B68&lt;&gt;"",1,0)</f>
        <v>1</v>
      </c>
    </row>
    <row r="69" customFormat="false" ht="12.75" hidden="false" customHeight="false" outlineLevel="0" collapsed="false">
      <c r="B69" s="30" t="str">
        <f aca="false">'Biturbo (ZAM331...)'!A104</f>
        <v>Biturbo SI Gr A</v>
      </c>
      <c r="C69" s="30" t="str">
        <f aca="false">'Biturbo (ZAM331...)'!B104</f>
        <v>*ZAM331B00*GB116090*</v>
      </c>
      <c r="D69" s="30" t="n">
        <f aca="false">'Biturbo (ZAM331...)'!C104</f>
        <v>1986</v>
      </c>
      <c r="E69" s="30" t="str">
        <f aca="false">'Biturbo (ZAM331...)'!D104</f>
        <v>?</v>
      </c>
      <c r="F69" s="30" t="str">
        <f aca="false">'Biturbo (ZAM331...)'!E104</f>
        <v>?</v>
      </c>
      <c r="G69" s="30" t="n">
        <f aca="false">IF(B69&lt;&gt;"",1,0)</f>
        <v>1</v>
      </c>
    </row>
    <row r="70" customFormat="false" ht="12.75" hidden="false" customHeight="false" outlineLevel="0" collapsed="false">
      <c r="B70" s="30" t="str">
        <f aca="false">'Biturbo (ZAM331...)'!A105</f>
        <v>Biturbo E</v>
      </c>
      <c r="C70" s="30" t="str">
        <f aca="false">'Biturbo (ZAM331...)'!B105</f>
        <v>*ZAM331B00*GB180007*</v>
      </c>
      <c r="D70" s="30" t="n">
        <f aca="false">'Biturbo (ZAM331...)'!C105</f>
        <v>1986</v>
      </c>
      <c r="E70" s="30" t="str">
        <f aca="false">'Biturbo (ZAM331...)'!D105</f>
        <v>Bleu</v>
      </c>
      <c r="F70" s="30" t="str">
        <f aca="false">'Biturbo (ZAM331...)'!E105</f>
        <v>Nouvelle Zelande</v>
      </c>
      <c r="G70" s="30" t="n">
        <f aca="false">IF(B70&lt;&gt;"",1,0)</f>
        <v>1</v>
      </c>
    </row>
    <row r="71" customFormat="false" ht="12.75" hidden="false" customHeight="false" outlineLevel="0" collapsed="false">
      <c r="B71" s="30" t="str">
        <f aca="false">'Biturbo (ZAM331...)'!A106</f>
        <v>Biturbo i</v>
      </c>
      <c r="C71" s="30" t="str">
        <f aca="false">'Biturbo (ZAM331...)'!B106</f>
        <v>*ZAM331B00*HB116040*</v>
      </c>
      <c r="D71" s="30" t="n">
        <f aca="false">'Biturbo (ZAM331...)'!C106</f>
        <v>1987</v>
      </c>
      <c r="E71" s="30" t="str">
        <f aca="false">'Biturbo (ZAM331...)'!D106</f>
        <v>?</v>
      </c>
      <c r="F71" s="30" t="str">
        <f aca="false">'Biturbo (ZAM331...)'!E106</f>
        <v>Allemagne</v>
      </c>
      <c r="G71" s="30" t="n">
        <f aca="false">IF(B71&lt;&gt;"",1,0)</f>
        <v>1</v>
      </c>
    </row>
    <row r="72" customFormat="false" ht="12.75" hidden="false" customHeight="false" outlineLevel="0" collapsed="false">
      <c r="B72" s="30" t="str">
        <f aca="false">'Biturbo (ZAM331...)'!A107</f>
        <v>Biturbo S</v>
      </c>
      <c r="C72" s="30" t="str">
        <f aca="false">'Biturbo (ZAM331...)'!B107</f>
        <v>*ZAM331B00*HB116091*</v>
      </c>
      <c r="D72" s="30" t="n">
        <f aca="false">'Biturbo (ZAM331...)'!C107</f>
        <v>1987</v>
      </c>
      <c r="E72" s="30" t="str">
        <f aca="false">'Biturbo (ZAM331...)'!D107</f>
        <v>Rouge</v>
      </c>
      <c r="F72" s="30" t="str">
        <f aca="false">'Biturbo (ZAM331...)'!E107</f>
        <v>France</v>
      </c>
      <c r="G72" s="30" t="n">
        <f aca="false">IF(B72&lt;&gt;"",1,0)</f>
        <v>1</v>
      </c>
    </row>
    <row r="73" customFormat="false" ht="12.75" hidden="false" customHeight="false" outlineLevel="0" collapsed="false">
      <c r="B73" s="30" t="str">
        <f aca="false">'Biturbo (ZAM331...)'!A108</f>
        <v>Biturbo SI Gr A</v>
      </c>
      <c r="C73" s="30" t="str">
        <f aca="false">'Biturbo (ZAM331...)'!B108</f>
        <v>*ZAM331B00*HB116094*</v>
      </c>
      <c r="D73" s="30" t="n">
        <f aca="false">'Biturbo (ZAM331...)'!C108</f>
        <v>1987</v>
      </c>
      <c r="E73" s="30" t="n">
        <f aca="false">'Biturbo (ZAM331...)'!D108</f>
        <v>0</v>
      </c>
      <c r="F73" s="30" t="n">
        <f aca="false">'Biturbo (ZAM331...)'!E108</f>
        <v>0</v>
      </c>
      <c r="G73" s="30" t="n">
        <f aca="false">IF(B73&lt;&gt;"",1,0)</f>
        <v>1</v>
      </c>
    </row>
    <row r="74" customFormat="false" ht="12.75" hidden="false" customHeight="false" outlineLevel="0" collapsed="false">
      <c r="B74" s="30" t="str">
        <f aca="false">'Biturbo (ZAM331...)'!A110</f>
        <v>Biturbo</v>
      </c>
      <c r="C74" s="30" t="str">
        <f aca="false">'Biturbo (ZAM331...)'!B110</f>
        <v>*ZAM331B00*HB116225*</v>
      </c>
      <c r="D74" s="30" t="n">
        <f aca="false">'Biturbo (ZAM331...)'!C110</f>
        <v>1988</v>
      </c>
      <c r="E74" s="30" t="str">
        <f aca="false">'Biturbo (ZAM331...)'!D110</f>
        <v>?</v>
      </c>
      <c r="F74" s="30" t="str">
        <f aca="false">'Biturbo (ZAM331...)'!E110</f>
        <v>Italie</v>
      </c>
      <c r="G74" s="30" t="n">
        <f aca="false">IF(B74&lt;&gt;"",1,0)</f>
        <v>1</v>
      </c>
    </row>
    <row r="75" customFormat="false" ht="12.75" hidden="false" customHeight="false" outlineLevel="0" collapsed="false">
      <c r="B75" s="30" t="str">
        <f aca="false">'Biturbo (ZAM331...)'!A111</f>
        <v>Biturbo SI</v>
      </c>
      <c r="C75" s="30" t="str">
        <f aca="false">'Biturbo (ZAM331...)'!B111</f>
        <v>*ZAM331B00*HB116264*</v>
      </c>
      <c r="D75" s="30" t="n">
        <v>1988</v>
      </c>
      <c r="E75" s="30" t="str">
        <f aca="false">'Biturbo (ZAM331...)'!D111</f>
        <v>?</v>
      </c>
      <c r="F75" s="30" t="str">
        <f aca="false">'Biturbo (ZAM331...)'!E111</f>
        <v>Italie</v>
      </c>
      <c r="G75" s="30" t="n">
        <f aca="false">IF(B75&lt;&gt;"",1,0)</f>
        <v>1</v>
      </c>
    </row>
    <row r="76" customFormat="false" ht="12.75" hidden="false" customHeight="false" outlineLevel="0" collapsed="false">
      <c r="B76" s="30" t="str">
        <f aca="false">'Biturbo (ZAM331...)'!A113</f>
        <v>Biturbo SI</v>
      </c>
      <c r="C76" s="30" t="str">
        <f aca="false">'Biturbo (ZAM331...)'!B113</f>
        <v>*ZAM331B00*HB116316*</v>
      </c>
      <c r="D76" s="30" t="n">
        <f aca="false">'Biturbo (ZAM331...)'!C113</f>
        <v>1988</v>
      </c>
      <c r="E76" s="30" t="str">
        <f aca="false">'Biturbo (ZAM331...)'!D113</f>
        <v>Noir</v>
      </c>
      <c r="F76" s="30" t="str">
        <f aca="false">'Biturbo (ZAM331...)'!E113</f>
        <v>France</v>
      </c>
      <c r="G76" s="30" t="n">
        <f aca="false">IF(B76&lt;&gt;"",1,0)</f>
        <v>1</v>
      </c>
    </row>
    <row r="77" customFormat="false" ht="12.75" hidden="false" customHeight="false" outlineLevel="0" collapsed="false">
      <c r="B77" s="30" t="str">
        <f aca="false">'Biturbo (ZAM331...)'!A117</f>
        <v>Biturbo SI</v>
      </c>
      <c r="C77" s="30" t="str">
        <f aca="false">'Biturbo (ZAM331...)'!B117</f>
        <v>*ZAM331B00*HB116613*</v>
      </c>
      <c r="D77" s="30" t="n">
        <f aca="false">'Biturbo (ZAM331...)'!C117</f>
        <v>1987</v>
      </c>
      <c r="E77" s="30" t="str">
        <f aca="false">'Biturbo (ZAM331...)'!D117</f>
        <v>Gris</v>
      </c>
      <c r="F77" s="30" t="str">
        <f aca="false">'Biturbo (ZAM331...)'!E117</f>
        <v>France</v>
      </c>
      <c r="G77" s="30" t="n">
        <f aca="false">IF(B77&lt;&gt;"",1,0)</f>
        <v>1</v>
      </c>
    </row>
    <row r="78" customFormat="false" ht="12.75" hidden="false" customHeight="false" outlineLevel="0" collapsed="false">
      <c r="B78" s="30" t="str">
        <f aca="false">'Biturbo (ZAM331...)'!A118</f>
        <v>Biturbo SI</v>
      </c>
      <c r="C78" s="30" t="str">
        <f aca="false">'Biturbo (ZAM331...)'!B118</f>
        <v>*ZAM331B00*HB116628*</v>
      </c>
      <c r="D78" s="30" t="n">
        <f aca="false">'Biturbo (ZAM331...)'!C118</f>
        <v>1987</v>
      </c>
      <c r="E78" s="30" t="str">
        <f aca="false">'Biturbo (ZAM331...)'!D118</f>
        <v>Noir</v>
      </c>
      <c r="F78" s="30" t="str">
        <f aca="false">'Biturbo (ZAM331...)'!E118</f>
        <v>Suisse</v>
      </c>
      <c r="G78" s="30" t="n">
        <f aca="false">IF(B78&lt;&gt;"",1,0)</f>
        <v>1</v>
      </c>
    </row>
    <row r="79" customFormat="false" ht="12.75" hidden="false" customHeight="false" outlineLevel="0" collapsed="false">
      <c r="B79" s="30" t="str">
        <f aca="false">'Biturbo (ZAM331...)'!A120</f>
        <v>Biturbo SI</v>
      </c>
      <c r="C79" s="30" t="str">
        <f aca="false">'Biturbo (ZAM331...)'!B120</f>
        <v>*ZAM331B00*HB116775*</v>
      </c>
      <c r="D79" s="30" t="n">
        <f aca="false">'Biturbo (ZAM331...)'!C120</f>
        <v>1987</v>
      </c>
      <c r="E79" s="30" t="str">
        <f aca="false">'Biturbo (ZAM331...)'!D120</f>
        <v>Rouge</v>
      </c>
      <c r="F79" s="30" t="str">
        <f aca="false">'Biturbo (ZAM331...)'!E120</f>
        <v>France</v>
      </c>
      <c r="G79" s="30" t="n">
        <f aca="false">IF(B79&lt;&gt;"",1,0)</f>
        <v>1</v>
      </c>
    </row>
    <row r="80" customFormat="false" ht="12.75" hidden="false" customHeight="false" outlineLevel="0" collapsed="false">
      <c r="B80" s="30" t="str">
        <f aca="false">'Biturbo (ZAM331...)'!A121</f>
        <v>Biturbo SI</v>
      </c>
      <c r="C80" s="30" t="str">
        <f aca="false">'Biturbo (ZAM331...)'!B121</f>
        <v>*ZAM331B00*HB116787*</v>
      </c>
      <c r="D80" s="30" t="n">
        <f aca="false">'Biturbo (ZAM331...)'!C121</f>
        <v>1987</v>
      </c>
      <c r="E80" s="30" t="str">
        <f aca="false">'Biturbo (ZAM331...)'!D121</f>
        <v>Rouge</v>
      </c>
      <c r="F80" s="30" t="str">
        <f aca="false">'Biturbo (ZAM331...)'!E121</f>
        <v>Suisse</v>
      </c>
      <c r="G80" s="30" t="n">
        <f aca="false">IF(B80&lt;&gt;"",1,0)</f>
        <v>1</v>
      </c>
    </row>
    <row r="81" customFormat="false" ht="12.75" hidden="false" customHeight="false" outlineLevel="0" collapsed="false">
      <c r="B81" s="30" t="str">
        <f aca="false">'Biturbo (ZAM331...)'!A122</f>
        <v>Biturbo SI</v>
      </c>
      <c r="C81" s="30" t="str">
        <f aca="false">'Biturbo (ZAM331...)'!B122</f>
        <v>*ZAM331B00*HB116808*</v>
      </c>
      <c r="D81" s="30" t="n">
        <f aca="false">'Biturbo (ZAM331...)'!C122</f>
        <v>1987</v>
      </c>
      <c r="E81" s="30" t="str">
        <f aca="false">'Biturbo (ZAM331...)'!D122</f>
        <v>Rouge</v>
      </c>
      <c r="F81" s="30" t="str">
        <f aca="false">'Biturbo (ZAM331...)'!E122</f>
        <v>Italie</v>
      </c>
      <c r="G81" s="30" t="n">
        <f aca="false">IF(B81&lt;&gt;"",1,0)</f>
        <v>1</v>
      </c>
    </row>
    <row r="82" customFormat="false" ht="12.75" hidden="false" customHeight="false" outlineLevel="0" collapsed="false">
      <c r="B82" s="30" t="str">
        <f aca="false">'Biturbo (ZAM331...)'!A123</f>
        <v>Biturbo ES</v>
      </c>
      <c r="C82" s="30" t="str">
        <f aca="false">'Biturbo (ZAM331...)'!B123</f>
        <v>*ZAM331B00*HB116995*</v>
      </c>
      <c r="D82" s="30" t="n">
        <f aca="false">'Biturbo (ZAM331...)'!C123</f>
        <v>1987</v>
      </c>
      <c r="E82" s="30" t="str">
        <f aca="false">'Biturbo (ZAM331...)'!D123</f>
        <v>?</v>
      </c>
      <c r="F82" s="30" t="str">
        <f aca="false">'Biturbo (ZAM331...)'!E123</f>
        <v>France</v>
      </c>
      <c r="G82" s="30" t="n">
        <f aca="false">IF(B82&lt;&gt;"",1,0)</f>
        <v>1</v>
      </c>
    </row>
    <row r="83" customFormat="false" ht="12.75" hidden="false" customHeight="false" outlineLevel="0" collapsed="false">
      <c r="B83" s="30" t="str">
        <f aca="false">'Biturbo (ZAM331...)'!A124</f>
        <v>Biturbo SI</v>
      </c>
      <c r="C83" s="30" t="str">
        <f aca="false">'Biturbo (ZAM331...)'!B124</f>
        <v>*ZAM331B00*HB117045*</v>
      </c>
      <c r="D83" s="30" t="n">
        <f aca="false">'Biturbo (ZAM331...)'!C124</f>
        <v>1987</v>
      </c>
      <c r="E83" s="30" t="str">
        <f aca="false">'Biturbo (ZAM331...)'!D124</f>
        <v>?</v>
      </c>
      <c r="F83" s="30" t="str">
        <f aca="false">'Biturbo (ZAM331...)'!E124</f>
        <v>Italie</v>
      </c>
      <c r="G83" s="30" t="n">
        <f aca="false">IF(B83&lt;&gt;"",1,0)</f>
        <v>1</v>
      </c>
    </row>
    <row r="84" customFormat="false" ht="12.75" hidden="false" customHeight="false" outlineLevel="0" collapsed="false">
      <c r="B84" s="30" t="str">
        <f aca="false">'Biturbo (ZAM331...)'!A125</f>
        <v>Biturbo SI</v>
      </c>
      <c r="C84" s="30" t="str">
        <f aca="false">'Biturbo (ZAM331...)'!B125</f>
        <v>*ZAM331B00*HB117064*</v>
      </c>
      <c r="D84" s="30" t="n">
        <f aca="false">'Biturbo (ZAM331...)'!C125</f>
        <v>1988</v>
      </c>
      <c r="E84" s="30" t="str">
        <f aca="false">'Biturbo (ZAM331...)'!D125</f>
        <v>Noir</v>
      </c>
      <c r="F84" s="30" t="str">
        <f aca="false">'Biturbo (ZAM331...)'!E125</f>
        <v>Italie</v>
      </c>
      <c r="G84" s="30" t="n">
        <f aca="false">IF(B84&lt;&gt;"",1,0)</f>
        <v>1</v>
      </c>
    </row>
    <row r="85" customFormat="false" ht="12.75" hidden="false" customHeight="false" outlineLevel="0" collapsed="false">
      <c r="B85" s="30" t="str">
        <f aca="false">'Biturbo (ZAM331...)'!A126</f>
        <v>Biturbo SI</v>
      </c>
      <c r="C85" s="30" t="str">
        <f aca="false">'Biturbo (ZAM331...)'!B126</f>
        <v>ZAM331B00HB117106</v>
      </c>
      <c r="D85" s="30" t="n">
        <f aca="false">'Biturbo (ZAM331...)'!C126</f>
        <v>1987</v>
      </c>
      <c r="E85" s="30" t="str">
        <f aca="false">'Biturbo (ZAM331...)'!D126</f>
        <v>Noir</v>
      </c>
      <c r="F85" s="30" t="str">
        <f aca="false">'Biturbo (ZAM331...)'!E126</f>
        <v>France</v>
      </c>
      <c r="G85" s="30" t="n">
        <f aca="false">IF(B85&lt;&gt;"",1,0)</f>
        <v>1</v>
      </c>
    </row>
    <row r="86" customFormat="false" ht="12.75" hidden="false" customHeight="false" outlineLevel="0" collapsed="false">
      <c r="B86" s="30" t="str">
        <f aca="false">'Biturbo (ZAM331...)'!A128</f>
        <v>222 E</v>
      </c>
      <c r="C86" s="30" t="str">
        <f aca="false">'Biturbo (ZAM331...)'!B128</f>
        <v>*ZAM331B00*HB117119*</v>
      </c>
      <c r="D86" s="30" t="n">
        <f aca="false">'Biturbo (ZAM331...)'!C128</f>
        <v>1988</v>
      </c>
      <c r="E86" s="30" t="str">
        <f aca="false">'Biturbo (ZAM331...)'!D128</f>
        <v>Rouge</v>
      </c>
      <c r="F86" s="30" t="str">
        <f aca="false">'Biturbo (ZAM331...)'!E128</f>
        <v>UK</v>
      </c>
      <c r="G86" s="30" t="n">
        <f aca="false">IF(B86&lt;&gt;"",1,0)</f>
        <v>1</v>
      </c>
    </row>
    <row r="87" customFormat="false" ht="12.75" hidden="false" customHeight="false" outlineLevel="0" collapsed="false">
      <c r="B87" s="30" t="str">
        <f aca="false">'Biturbo (ZAM331...)'!A130</f>
        <v>Biturbo SI</v>
      </c>
      <c r="C87" s="30" t="str">
        <f aca="false">'Biturbo (ZAM331...)'!B130</f>
        <v>*ZAM331B00*HB117227*</v>
      </c>
      <c r="D87" s="30" t="n">
        <f aca="false">'Biturbo (ZAM331...)'!C130</f>
        <v>1987</v>
      </c>
      <c r="E87" s="30" t="str">
        <f aca="false">'Biturbo (ZAM331...)'!D130</f>
        <v>Noir</v>
      </c>
      <c r="F87" s="30" t="str">
        <f aca="false">'Biturbo (ZAM331...)'!E130</f>
        <v>France</v>
      </c>
      <c r="G87" s="30" t="n">
        <f aca="false">IF(B87&lt;&gt;"",1,0)</f>
        <v>1</v>
      </c>
    </row>
    <row r="88" customFormat="false" ht="12.75" hidden="false" customHeight="false" outlineLevel="0" collapsed="false">
      <c r="B88" s="30" t="str">
        <f aca="false">'Biturbo (ZAM331...)'!A132</f>
        <v>Biturbo SI Gr A</v>
      </c>
      <c r="C88" s="30" t="str">
        <f aca="false">'Biturbo (ZAM331...)'!B132</f>
        <v>*ZAM331B00*HB117414*</v>
      </c>
      <c r="D88" s="30" t="n">
        <f aca="false">'Biturbo (ZAM331...)'!C132</f>
        <v>1987</v>
      </c>
      <c r="E88" s="30" t="str">
        <f aca="false">'Biturbo (ZAM331...)'!D132</f>
        <v>?</v>
      </c>
      <c r="F88" s="30" t="str">
        <f aca="false">'Biturbo (ZAM331...)'!E132</f>
        <v>?</v>
      </c>
      <c r="G88" s="30" t="n">
        <f aca="false">IF(B88&lt;&gt;"",1,0)</f>
        <v>1</v>
      </c>
    </row>
    <row r="89" customFormat="false" ht="12.75" hidden="false" customHeight="false" outlineLevel="0" collapsed="false">
      <c r="B89" s="30" t="str">
        <f aca="false">'Biturbo (ZAM331...)'!A134</f>
        <v>Biturbo SI</v>
      </c>
      <c r="C89" s="30" t="str">
        <f aca="false">'Biturbo (ZAM331...)'!B134</f>
        <v>*ZAM331B00*HB117591*</v>
      </c>
      <c r="D89" s="30" t="n">
        <f aca="false">'Biturbo (ZAM331...)'!C134</f>
        <v>1987</v>
      </c>
      <c r="E89" s="30" t="str">
        <f aca="false">'Biturbo (ZAM331...)'!D134</f>
        <v>?</v>
      </c>
      <c r="F89" s="30" t="str">
        <f aca="false">'Biturbo (ZAM331...)'!E134</f>
        <v>Italie</v>
      </c>
      <c r="G89" s="30" t="n">
        <f aca="false">IF(B89&lt;&gt;"",1,0)</f>
        <v>1</v>
      </c>
    </row>
    <row r="90" customFormat="false" ht="12.75" hidden="false" customHeight="false" outlineLevel="0" collapsed="false">
      <c r="B90" s="30" t="str">
        <f aca="false">'Biturbo (ZAM331...)'!A135</f>
        <v>Biturbo E</v>
      </c>
      <c r="C90" s="30" t="str">
        <f aca="false">'Biturbo (ZAM331...)'!B135</f>
        <v>*ZAM331B00*HB180053*</v>
      </c>
      <c r="D90" s="30" t="n">
        <f aca="false">'Biturbo (ZAM331...)'!C135</f>
        <v>1987</v>
      </c>
      <c r="E90" s="30" t="str">
        <f aca="false">'Biturbo (ZAM331...)'!D135</f>
        <v>Noir</v>
      </c>
      <c r="F90" s="30" t="str">
        <f aca="false">'Biturbo (ZAM331...)'!E135</f>
        <v>UK</v>
      </c>
      <c r="G90" s="30" t="n">
        <f aca="false">IF(B90&lt;&gt;"",1,0)</f>
        <v>1</v>
      </c>
    </row>
    <row r="91" customFormat="false" ht="12.75" hidden="false" customHeight="false" outlineLevel="0" collapsed="false">
      <c r="B91" s="30" t="str">
        <f aca="false">'Biturbo (ZAM331...)'!A136</f>
        <v>Biturbo E</v>
      </c>
      <c r="C91" s="30" t="str">
        <f aca="false">'Biturbo (ZAM331...)'!B136</f>
        <v>*ZAM331B00*HB180086*</v>
      </c>
      <c r="D91" s="30" t="n">
        <f aca="false">'Biturbo (ZAM331...)'!C136</f>
        <v>1988</v>
      </c>
      <c r="E91" s="30" t="str">
        <f aca="false">'Biturbo (ZAM331...)'!D136</f>
        <v>Bleu</v>
      </c>
      <c r="F91" s="30" t="str">
        <f aca="false">'Biturbo (ZAM331...)'!E136</f>
        <v>UK</v>
      </c>
      <c r="G91" s="30" t="n">
        <f aca="false">IF(B91&lt;&gt;"",1,0)</f>
        <v>1</v>
      </c>
    </row>
    <row r="92" customFormat="false" ht="12.75" hidden="false" customHeight="false" outlineLevel="0" collapsed="false">
      <c r="B92" s="30" t="str">
        <f aca="false">'Biturbo (ZAM331...)'!A139</f>
        <v>Biturbo SI</v>
      </c>
      <c r="C92" s="30" t="str">
        <f aca="false">'Biturbo (ZAM331...)'!B139</f>
        <v>*ZAM331B00*JB118215*</v>
      </c>
      <c r="D92" s="30" t="n">
        <f aca="false">'Biturbo (ZAM331...)'!C139</f>
        <v>1988</v>
      </c>
      <c r="E92" s="30" t="str">
        <f aca="false">'Biturbo (ZAM331...)'!D139</f>
        <v>?</v>
      </c>
      <c r="F92" s="30" t="str">
        <f aca="false">'Biturbo (ZAM331...)'!E139</f>
        <v>Suisse</v>
      </c>
      <c r="G92" s="30" t="n">
        <f aca="false">IF(B92&lt;&gt;"",1,0)</f>
        <v>1</v>
      </c>
    </row>
    <row r="93" customFormat="false" ht="12.75" hidden="false" customHeight="false" outlineLevel="0" collapsed="false">
      <c r="B93" s="30" t="str">
        <f aca="false">'Biturbo (ZAM331...)'!A140</f>
        <v>Biturbo SI</v>
      </c>
      <c r="C93" s="30" t="str">
        <f aca="false">'Biturbo (ZAM331...)'!B140</f>
        <v>*ZAM331B00*JB118300*</v>
      </c>
      <c r="D93" s="30" t="n">
        <f aca="false">'Biturbo (ZAM331...)'!C140</f>
        <v>1989</v>
      </c>
      <c r="E93" s="30" t="str">
        <f aca="false">'Biturbo (ZAM331...)'!D140</f>
        <v>Noir</v>
      </c>
      <c r="F93" s="30" t="str">
        <f aca="false">'Biturbo (ZAM331...)'!E140</f>
        <v>France</v>
      </c>
      <c r="G93" s="30" t="n">
        <f aca="false">IF(B93&lt;&gt;"",1,0)</f>
        <v>1</v>
      </c>
    </row>
    <row r="94" customFormat="false" ht="12.75" hidden="false" customHeight="false" outlineLevel="0" collapsed="false">
      <c r="B94" s="30" t="str">
        <f aca="false">'Biturbo (ZAM331...)'!A141</f>
        <v>Biturbo SI</v>
      </c>
      <c r="C94" s="30" t="str">
        <f aca="false">'Biturbo (ZAM331...)'!B141</f>
        <v>*ZAM331B00*JB118301*</v>
      </c>
      <c r="D94" s="30" t="n">
        <f aca="false">'Biturbo (ZAM331...)'!C141</f>
        <v>1989</v>
      </c>
      <c r="E94" s="30" t="str">
        <f aca="false">'Biturbo (ZAM331...)'!D141</f>
        <v>Noir</v>
      </c>
      <c r="F94" s="30" t="str">
        <f aca="false">'Biturbo (ZAM331...)'!E141</f>
        <v>France</v>
      </c>
      <c r="G94" s="30" t="n">
        <f aca="false">IF(B94&lt;&gt;"",1,0)</f>
        <v>1</v>
      </c>
    </row>
    <row r="95" customFormat="false" ht="12.75" hidden="false" customHeight="false" outlineLevel="0" collapsed="false">
      <c r="B95" s="30" t="str">
        <f aca="false">'Biturbo (ZAM331...)'!A142</f>
        <v>Biturbo SI</v>
      </c>
      <c r="C95" s="30" t="str">
        <f aca="false">'Biturbo (ZAM331...)'!B142</f>
        <v>*ZAM331B00*JB118332*</v>
      </c>
      <c r="D95" s="30" t="n">
        <f aca="false">'Biturbo (ZAM331...)'!C142</f>
        <v>1989</v>
      </c>
      <c r="E95" s="30" t="str">
        <f aca="false">'Biturbo (ZAM331...)'!D142</f>
        <v>?</v>
      </c>
      <c r="F95" s="30" t="str">
        <f aca="false">'Biturbo (ZAM331...)'!E142</f>
        <v>France</v>
      </c>
      <c r="G95" s="30" t="n">
        <f aca="false">IF(B95&lt;&gt;"",1,0)</f>
        <v>1</v>
      </c>
    </row>
    <row r="96" customFormat="false" ht="12.75" hidden="false" customHeight="false" outlineLevel="0" collapsed="false">
      <c r="B96" s="30" t="str">
        <f aca="false">'Biturbo (ZAM331...)'!A144</f>
        <v>Biturbo SI</v>
      </c>
      <c r="C96" s="30" t="str">
        <f aca="false">'Biturbo (ZAM331...)'!B144</f>
        <v>*ZAM331B00*JB118405*</v>
      </c>
      <c r="D96" s="30" t="n">
        <f aca="false">'Biturbo (ZAM331...)'!C144</f>
        <v>1988</v>
      </c>
      <c r="E96" s="30" t="str">
        <f aca="false">'Biturbo (ZAM331...)'!D144</f>
        <v>Noir</v>
      </c>
      <c r="F96" s="30" t="str">
        <f aca="false">'Biturbo (ZAM331...)'!E144</f>
        <v>Suisse</v>
      </c>
      <c r="G96" s="30" t="n">
        <f aca="false">IF(B96&lt;&gt;"",1,0)</f>
        <v>1</v>
      </c>
    </row>
    <row r="97" customFormat="false" ht="12.75" hidden="false" customHeight="false" outlineLevel="0" collapsed="false">
      <c r="B97" s="30" t="str">
        <f aca="false">'Biturbo (ZAM331...)'!A145</f>
        <v>Biturbo SI</v>
      </c>
      <c r="C97" s="30" t="str">
        <f aca="false">'Biturbo (ZAM331...)'!B145</f>
        <v>*ZAM331B00*JB118410*</v>
      </c>
      <c r="D97" s="30" t="n">
        <f aca="false">'Biturbo (ZAM331...)'!C145</f>
        <v>1989</v>
      </c>
      <c r="E97" s="30" t="str">
        <f aca="false">'Biturbo (ZAM331...)'!D145</f>
        <v>?</v>
      </c>
      <c r="F97" s="30" t="str">
        <f aca="false">'Biturbo (ZAM331...)'!E145</f>
        <v>Autriche</v>
      </c>
      <c r="G97" s="30" t="n">
        <f aca="false">IF(B97&lt;&gt;"",1,0)</f>
        <v>1</v>
      </c>
    </row>
    <row r="98" customFormat="false" ht="12.75" hidden="false" customHeight="false" outlineLevel="0" collapsed="false">
      <c r="B98" s="30" t="str">
        <f aca="false">'Biturbo (ZAM331...)'!A146</f>
        <v>Biturbo E</v>
      </c>
      <c r="C98" s="30" t="str">
        <f aca="false">'Biturbo (ZAM331...)'!B146</f>
        <v>*ZAM333B00*HA101315*</v>
      </c>
      <c r="D98" s="30" t="n">
        <f aca="false">'Biturbo (ZAM331...)'!C146</f>
        <v>1988</v>
      </c>
      <c r="E98" s="30" t="str">
        <f aca="false">'Biturbo (ZAM331...)'!D146</f>
        <v>?</v>
      </c>
      <c r="F98" s="30" t="str">
        <f aca="false">'Biturbo (ZAM331...)'!E146</f>
        <v>Suisse</v>
      </c>
      <c r="G98" s="30" t="n">
        <f aca="false">IF(B98&lt;&gt;"",1,0)</f>
        <v>1</v>
      </c>
    </row>
    <row r="99" customFormat="false" ht="12.75" hidden="false" customHeight="false" outlineLevel="0" collapsed="false">
      <c r="B99" s="30" t="str">
        <f aca="false">'Biturbo (ZAM331...)'!A147</f>
        <v>Biturbo SI</v>
      </c>
      <c r="C99" s="30" t="str">
        <f aca="false">'Biturbo (ZAM331...)'!B147</f>
        <v>*ZAM333B00*HA117288*</v>
      </c>
      <c r="D99" s="30" t="n">
        <f aca="false">'Biturbo (ZAM331...)'!C147</f>
        <v>1988</v>
      </c>
      <c r="E99" s="30" t="str">
        <f aca="false">'Biturbo (ZAM331...)'!D147</f>
        <v>?</v>
      </c>
      <c r="F99" s="30" t="str">
        <f aca="false">'Biturbo (ZAM331...)'!E147</f>
        <v>Allemagne</v>
      </c>
      <c r="G99" s="30" t="n">
        <f aca="false">IF(B99&lt;&gt;"",1,0)</f>
        <v>1</v>
      </c>
    </row>
    <row r="100" customFormat="false" ht="12.75" hidden="false" customHeight="false" outlineLevel="0" collapsed="false">
      <c r="B100" s="30" t="str">
        <f aca="false">'Biturbo (ZAM331...)'!A148</f>
        <v>Biturbo</v>
      </c>
      <c r="C100" s="30" t="str">
        <f aca="false">'Biturbo (ZAM331...)'!B148</f>
        <v>*ZAMAL1100*EB317638*</v>
      </c>
      <c r="D100" s="30" t="n">
        <f aca="false">'Biturbo (ZAM331...)'!C148</f>
        <v>1984</v>
      </c>
      <c r="E100" s="30" t="str">
        <f aca="false">'Biturbo (ZAM331...)'!D148</f>
        <v>Bianco</v>
      </c>
      <c r="F100" s="30" t="str">
        <f aca="false">'Biturbo (ZAM331...)'!E148</f>
        <v>USA</v>
      </c>
      <c r="G100" s="30" t="n">
        <f aca="false">IF(B100&lt;&gt;"",1,0)</f>
        <v>1</v>
      </c>
    </row>
    <row r="101" customFormat="false" ht="12.75" hidden="false" customHeight="false" outlineLevel="0" collapsed="false">
      <c r="B101" s="30" t="str">
        <f aca="false">'Biturbo (ZAM331...)'!A149</f>
        <v>Biturbo</v>
      </c>
      <c r="C101" s="30" t="str">
        <f aca="false">'Biturbo (ZAM331...)'!B149</f>
        <v>*ZAMAL1100*FB312120*</v>
      </c>
      <c r="D101" s="30" t="n">
        <f aca="false">'Biturbo (ZAM331...)'!C149</f>
        <v>1984</v>
      </c>
      <c r="E101" s="30" t="str">
        <f aca="false">'Biturbo (ZAM331...)'!D149</f>
        <v>Rouge</v>
      </c>
      <c r="F101" s="30" t="str">
        <f aca="false">'Biturbo (ZAM331...)'!E149</f>
        <v>USA</v>
      </c>
      <c r="G101" s="30" t="n">
        <f aca="false">IF(B101&lt;&gt;"",1,0)</f>
        <v>1</v>
      </c>
    </row>
    <row r="102" customFormat="false" ht="12.75" hidden="false" customHeight="false" outlineLevel="0" collapsed="false">
      <c r="B102" s="30" t="str">
        <f aca="false">'Biturbo (ZAM331...)'!A150</f>
        <v>Biturbo E</v>
      </c>
      <c r="C102" s="30" t="str">
        <f aca="false">'Biturbo (ZAM331...)'!B150</f>
        <v>*ZAMAL1100*FB313607*</v>
      </c>
      <c r="D102" s="30" t="n">
        <f aca="false">'Biturbo (ZAM331...)'!C150</f>
        <v>1985</v>
      </c>
      <c r="E102" s="30" t="str">
        <f aca="false">'Biturbo (ZAM331...)'!D150</f>
        <v>?</v>
      </c>
      <c r="F102" s="30" t="str">
        <f aca="false">'Biturbo (ZAM331...)'!E150</f>
        <v>USA</v>
      </c>
      <c r="G102" s="30" t="n">
        <f aca="false">IF(B102&lt;&gt;"",1,0)</f>
        <v>1</v>
      </c>
    </row>
    <row r="103" customFormat="false" ht="12.75" hidden="false" customHeight="false" outlineLevel="0" collapsed="false">
      <c r="B103" s="30" t="str">
        <f aca="false">'Biturbo (ZAM331...)'!A151</f>
        <v>Biturbo ES</v>
      </c>
      <c r="C103" s="30" t="str">
        <f aca="false">'Biturbo (ZAM331...)'!B151</f>
        <v>*ZAMAL1100*FB314708*</v>
      </c>
      <c r="D103" s="30" t="n">
        <f aca="false">'Biturbo (ZAM331...)'!C151</f>
        <v>1985</v>
      </c>
      <c r="E103" s="30" t="str">
        <f aca="false">'Biturbo (ZAM331...)'!D151</f>
        <v>Rouge</v>
      </c>
      <c r="F103" s="30" t="str">
        <f aca="false">'Biturbo (ZAM331...)'!E151</f>
        <v>USA</v>
      </c>
      <c r="G103" s="30" t="n">
        <f aca="false">IF(B103&lt;&gt;"",1,0)</f>
        <v>1</v>
      </c>
    </row>
    <row r="104" customFormat="false" ht="12.75" hidden="false" customHeight="false" outlineLevel="0" collapsed="false">
      <c r="B104" s="30" t="str">
        <f aca="false">'Biturbo (ZAM331...)'!A152</f>
        <v>Biturbo E</v>
      </c>
      <c r="C104" s="30" t="str">
        <f aca="false">'Biturbo (ZAM331...)'!B152</f>
        <v>*ZAMAL1101*FB310795*</v>
      </c>
      <c r="D104" s="30" t="n">
        <f aca="false">'Biturbo (ZAM331...)'!C152</f>
        <v>1985</v>
      </c>
      <c r="E104" s="30" t="str">
        <f aca="false">'Biturbo (ZAM331...)'!D152</f>
        <v>Blanc</v>
      </c>
      <c r="F104" s="30" t="str">
        <f aca="false">'Biturbo (ZAM331...)'!E152</f>
        <v>USA</v>
      </c>
      <c r="G104" s="30" t="n">
        <f aca="false">IF(B104&lt;&gt;"",1,0)</f>
        <v>1</v>
      </c>
    </row>
    <row r="105" customFormat="false" ht="12.75" hidden="false" customHeight="false" outlineLevel="0" collapsed="false">
      <c r="B105" s="30" t="str">
        <f aca="false">'Biturbo (ZAM331...)'!A153</f>
        <v>Biturbo ES</v>
      </c>
      <c r="C105" s="30" t="str">
        <f aca="false">'Biturbo (ZAM331...)'!B153</f>
        <v>*ZAMAL1101*FB312692*</v>
      </c>
      <c r="D105" s="30" t="n">
        <f aca="false">'Biturbo (ZAM331...)'!C153</f>
        <v>1984</v>
      </c>
      <c r="E105" s="30" t="str">
        <f aca="false">'Biturbo (ZAM331...)'!D153</f>
        <v>Rouge</v>
      </c>
      <c r="F105" s="30" t="str">
        <f aca="false">'Biturbo (ZAM331...)'!E153</f>
        <v>USA</v>
      </c>
      <c r="G105" s="30" t="n">
        <f aca="false">IF(B105&lt;&gt;"",1,0)</f>
        <v>1</v>
      </c>
    </row>
    <row r="106" customFormat="false" ht="12.75" hidden="false" customHeight="false" outlineLevel="0" collapsed="false">
      <c r="B106" s="30" t="str">
        <f aca="false">'Biturbo (ZAM331...)'!A154</f>
        <v>Biturbo E</v>
      </c>
      <c r="C106" s="30" t="str">
        <f aca="false">'Biturbo (ZAM331...)'!B154</f>
        <v>*ZAMAL1101*FB312997*</v>
      </c>
      <c r="D106" s="30" t="n">
        <f aca="false">'Biturbo (ZAM331...)'!C154</f>
        <v>1985</v>
      </c>
      <c r="E106" s="30" t="str">
        <f aca="false">'Biturbo (ZAM331...)'!D154</f>
        <v>Noir</v>
      </c>
      <c r="F106" s="30" t="str">
        <f aca="false">'Biturbo (ZAM331...)'!E154</f>
        <v>USA</v>
      </c>
      <c r="G106" s="30" t="n">
        <f aca="false">IF(B106&lt;&gt;"",1,0)</f>
        <v>1</v>
      </c>
    </row>
    <row r="107" customFormat="false" ht="12.75" hidden="false" customHeight="false" outlineLevel="0" collapsed="false">
      <c r="B107" s="30" t="str">
        <f aca="false">'Biturbo (ZAM331...)'!A155</f>
        <v>Biturbo E</v>
      </c>
      <c r="C107" s="30" t="str">
        <f aca="false">'Biturbo (ZAM331...)'!B155</f>
        <v>*ZAMAL1101*FB313096*</v>
      </c>
      <c r="D107" s="30" t="n">
        <f aca="false">'Biturbo (ZAM331...)'!C155</f>
        <v>1985</v>
      </c>
      <c r="E107" s="30" t="str">
        <f aca="false">'Biturbo (ZAM331...)'!D155</f>
        <v>?</v>
      </c>
      <c r="F107" s="30" t="str">
        <f aca="false">'Biturbo (ZAM331...)'!E155</f>
        <v>USA</v>
      </c>
      <c r="G107" s="30" t="n">
        <f aca="false">IF(B107&lt;&gt;"",1,0)</f>
        <v>1</v>
      </c>
    </row>
    <row r="108" customFormat="false" ht="12.75" hidden="false" customHeight="false" outlineLevel="0" collapsed="false">
      <c r="B108" s="30" t="str">
        <f aca="false">'Biturbo (ZAM331...)'!A156</f>
        <v>Biturbo</v>
      </c>
      <c r="C108" s="30" t="str">
        <f aca="false">'Biturbo (ZAM331...)'!B156</f>
        <v>*ZAMAL1101*FB314118*</v>
      </c>
      <c r="D108" s="30" t="n">
        <f aca="false">'Biturbo (ZAM331...)'!C156</f>
        <v>1985</v>
      </c>
      <c r="E108" s="30" t="str">
        <f aca="false">'Biturbo (ZAM331...)'!D156</f>
        <v>Noir</v>
      </c>
      <c r="F108" s="30" t="str">
        <f aca="false">'Biturbo (ZAM331...)'!E156</f>
        <v>USA</v>
      </c>
      <c r="G108" s="30" t="n">
        <f aca="false">IF(B108&lt;&gt;"",1,0)</f>
        <v>1</v>
      </c>
    </row>
    <row r="109" customFormat="false" ht="12.75" hidden="false" customHeight="false" outlineLevel="0" collapsed="false">
      <c r="B109" s="30" t="str">
        <f aca="false">'Biturbo (ZAM331...)'!A158</f>
        <v>Biturbo E</v>
      </c>
      <c r="C109" s="30" t="str">
        <f aca="false">'Biturbo (ZAM331...)'!B158</f>
        <v>*ZAMAL1102*EB317690*</v>
      </c>
      <c r="D109" s="30" t="n">
        <f aca="false">'Biturbo (ZAM331...)'!C158</f>
        <v>1984</v>
      </c>
      <c r="E109" s="30" t="str">
        <f aca="false">'Biturbo (ZAM331...)'!D158</f>
        <v>Rouge</v>
      </c>
      <c r="F109" s="30" t="str">
        <f aca="false">'Biturbo (ZAM331...)'!E158</f>
        <v>USA</v>
      </c>
      <c r="G109" s="30" t="n">
        <f aca="false">IF(B109&lt;&gt;"",1,0)</f>
        <v>1</v>
      </c>
    </row>
    <row r="110" customFormat="false" ht="12.75" hidden="false" customHeight="false" outlineLevel="0" collapsed="false">
      <c r="B110" s="30" t="str">
        <f aca="false">'Biturbo (ZAM331...)'!A157</f>
        <v>Biturbo E</v>
      </c>
      <c r="C110" s="30" t="str">
        <f aca="false">'Biturbo (ZAM331...)'!B157</f>
        <v>*ZAMAL1102*FB311499*</v>
      </c>
      <c r="D110" s="30" t="n">
        <f aca="false">'Biturbo (ZAM331...)'!C157</f>
        <v>1985</v>
      </c>
      <c r="E110" s="30" t="str">
        <f aca="false">'Biturbo (ZAM331...)'!D157</f>
        <v>Rouge</v>
      </c>
      <c r="F110" s="30" t="str">
        <f aca="false">'Biturbo (ZAM331...)'!E157</f>
        <v>USA</v>
      </c>
      <c r="G110" s="30" t="n">
        <f aca="false">IF(B110&lt;&gt;"",1,0)</f>
        <v>1</v>
      </c>
    </row>
    <row r="111" customFormat="false" ht="12.75" hidden="false" customHeight="false" outlineLevel="0" collapsed="false">
      <c r="B111" s="30" t="str">
        <f aca="false">'Biturbo (ZAM331...)'!A161</f>
        <v>Biturbo</v>
      </c>
      <c r="C111" s="30" t="str">
        <f aca="false">'Biturbo (ZAM331...)'!B161</f>
        <v>*ZAMAL1103*EB319917*</v>
      </c>
      <c r="D111" s="30" t="n">
        <f aca="false">'Biturbo (ZAM331...)'!C161</f>
        <v>1984</v>
      </c>
      <c r="E111" s="30" t="str">
        <f aca="false">'Biturbo (ZAM331...)'!D161</f>
        <v>Marrone Metallizzata</v>
      </c>
      <c r="F111" s="30" t="str">
        <f aca="false">'Biturbo (ZAM331...)'!E161</f>
        <v>USA</v>
      </c>
      <c r="G111" s="30" t="n">
        <f aca="false">IF(B111&lt;&gt;"",1,0)</f>
        <v>1</v>
      </c>
    </row>
    <row r="112" customFormat="false" ht="12.75" hidden="false" customHeight="false" outlineLevel="0" collapsed="false">
      <c r="B112" s="30" t="str">
        <f aca="false">'Biturbo (ZAM331...)'!A163</f>
        <v>Biturbo E</v>
      </c>
      <c r="C112" s="30" t="str">
        <f aca="false">'Biturbo (ZAM331...)'!B163</f>
        <v>*ZAMAL1103*FB313326*</v>
      </c>
      <c r="D112" s="30" t="n">
        <f aca="false">'Biturbo (ZAM331...)'!C163</f>
        <v>1985</v>
      </c>
      <c r="E112" s="30" t="str">
        <f aca="false">'Biturbo (ZAM331...)'!D163</f>
        <v>Rouge</v>
      </c>
      <c r="F112" s="30" t="str">
        <f aca="false">'Biturbo (ZAM331...)'!E163</f>
        <v>USA</v>
      </c>
      <c r="G112" s="30" t="n">
        <f aca="false">IF(B112&lt;&gt;"",1,0)</f>
        <v>1</v>
      </c>
    </row>
    <row r="113" customFormat="false" ht="12.75" hidden="false" customHeight="false" outlineLevel="0" collapsed="false">
      <c r="B113" s="30" t="str">
        <f aca="false">'Biturbo (ZAM331...)'!A165</f>
        <v>Biturbo E</v>
      </c>
      <c r="C113" s="30" t="str">
        <f aca="false">'Biturbo (ZAM331...)'!B165</f>
        <v>*ZAMAL1104*EB310188*</v>
      </c>
      <c r="D113" s="30" t="n">
        <f aca="false">'Biturbo (ZAM331...)'!C165</f>
        <v>1984</v>
      </c>
      <c r="E113" s="30" t="str">
        <f aca="false">'Biturbo (ZAM331...)'!D165</f>
        <v>?</v>
      </c>
      <c r="F113" s="30" t="str">
        <f aca="false">'Biturbo (ZAM331...)'!E165</f>
        <v>USA</v>
      </c>
      <c r="G113" s="30" t="n">
        <f aca="false">IF(B113&lt;&gt;"",1,0)</f>
        <v>1</v>
      </c>
    </row>
    <row r="114" customFormat="false" ht="12.75" hidden="false" customHeight="false" outlineLevel="0" collapsed="false">
      <c r="B114" s="30" t="str">
        <f aca="false">'Biturbo (ZAM331...)'!A167</f>
        <v>Biturbo</v>
      </c>
      <c r="C114" s="30" t="str">
        <f aca="false">'Biturbo (ZAM331...)'!B167</f>
        <v>*ZAMAL1104*EB318243*</v>
      </c>
      <c r="D114" s="30" t="n">
        <f aca="false">'Biturbo (ZAM331...)'!C167</f>
        <v>1984</v>
      </c>
      <c r="E114" s="30" t="str">
        <f aca="false">'Biturbo (ZAM331...)'!D167</f>
        <v>Rouge</v>
      </c>
      <c r="F114" s="30" t="str">
        <f aca="false">'Biturbo (ZAM331...)'!E167</f>
        <v>USA</v>
      </c>
      <c r="G114" s="30" t="n">
        <f aca="false">IF(B114&lt;&gt;"",1,0)</f>
        <v>1</v>
      </c>
    </row>
    <row r="115" customFormat="false" ht="12.75" hidden="false" customHeight="false" outlineLevel="0" collapsed="false">
      <c r="B115" s="30" t="str">
        <f aca="false">'Biturbo (ZAM331...)'!A168</f>
        <v>Biturbo E</v>
      </c>
      <c r="C115" s="30" t="str">
        <f aca="false">'Biturbo (ZAM331...)'!B168</f>
        <v>*ZAMAL1104*EB318436*</v>
      </c>
      <c r="D115" s="30" t="n">
        <f aca="false">'Biturbo (ZAM331...)'!C168</f>
        <v>1984</v>
      </c>
      <c r="E115" s="30" t="str">
        <f aca="false">'Biturbo (ZAM331...)'!D168</f>
        <v>Rouge</v>
      </c>
      <c r="F115" s="30" t="str">
        <f aca="false">'Biturbo (ZAM331...)'!E168</f>
        <v>USA</v>
      </c>
      <c r="G115" s="30" t="n">
        <f aca="false">IF(B115&lt;&gt;"",1,0)</f>
        <v>1</v>
      </c>
    </row>
    <row r="116" customFormat="false" ht="12.75" hidden="false" customHeight="false" outlineLevel="0" collapsed="false">
      <c r="B116" s="30" t="str">
        <f aca="false">'Biturbo (ZAM331...)'!A169</f>
        <v>Biturbo ES</v>
      </c>
      <c r="C116" s="30" t="str">
        <f aca="false">'Biturbo (ZAM331...)'!B169</f>
        <v>*ZAMAL1104*FB311441*</v>
      </c>
      <c r="D116" s="30" t="n">
        <f aca="false">'Biturbo (ZAM331...)'!C169</f>
        <v>1984</v>
      </c>
      <c r="E116" s="30" t="str">
        <f aca="false">'Biturbo (ZAM331...)'!D169</f>
        <v>Rouge</v>
      </c>
      <c r="F116" s="30" t="str">
        <f aca="false">'Biturbo (ZAM331...)'!E169</f>
        <v>USA</v>
      </c>
      <c r="G116" s="30" t="n">
        <f aca="false">IF(B116&lt;&gt;"",1,0)</f>
        <v>1</v>
      </c>
    </row>
    <row r="117" customFormat="false" ht="12.75" hidden="false" customHeight="false" outlineLevel="0" collapsed="false">
      <c r="B117" s="30" t="str">
        <f aca="false">'Biturbo (ZAM331...)'!A170</f>
        <v>Biturbo E</v>
      </c>
      <c r="C117" s="30" t="str">
        <f aca="false">'Biturbo (ZAM331...)'!B170</f>
        <v>*ZAMAL1104*FB311598*</v>
      </c>
      <c r="D117" s="30" t="n">
        <f aca="false">'Biturbo (ZAM331...)'!C170</f>
        <v>1985</v>
      </c>
      <c r="E117" s="30" t="str">
        <f aca="false">'Biturbo (ZAM331...)'!D170</f>
        <v>Noir</v>
      </c>
      <c r="F117" s="30" t="str">
        <f aca="false">'Biturbo (ZAM331...)'!E170</f>
        <v>USA</v>
      </c>
      <c r="G117" s="30" t="n">
        <f aca="false">IF(B117&lt;&gt;"",1,0)</f>
        <v>1</v>
      </c>
    </row>
    <row r="118" customFormat="false" ht="12.75" hidden="false" customHeight="false" outlineLevel="0" collapsed="false">
      <c r="B118" s="30" t="str">
        <f aca="false">'Biturbo (ZAM331...)'!A171</f>
        <v>Biturbo</v>
      </c>
      <c r="C118" s="30" t="str">
        <f aca="false">'Biturbo (ZAM331...)'!B171</f>
        <v>*ZAMAL1104*FB311682*</v>
      </c>
      <c r="D118" s="30" t="n">
        <f aca="false">'Biturbo (ZAM331...)'!C171</f>
        <v>1985</v>
      </c>
      <c r="E118" s="30" t="str">
        <f aca="false">'Biturbo (ZAM331...)'!D171</f>
        <v>Noir</v>
      </c>
      <c r="F118" s="30" t="str">
        <f aca="false">'Biturbo (ZAM331...)'!E171</f>
        <v>USA</v>
      </c>
      <c r="G118" s="30" t="n">
        <f aca="false">IF(B118&lt;&gt;"",1,0)</f>
        <v>1</v>
      </c>
    </row>
    <row r="119" customFormat="false" ht="12.75" hidden="false" customHeight="false" outlineLevel="0" collapsed="false">
      <c r="B119" s="30" t="str">
        <f aca="false">'Biturbo (ZAM331...)'!A172</f>
        <v>Biturbo E</v>
      </c>
      <c r="C119" s="30" t="str">
        <f aca="false">'Biturbo (ZAM331...)'!B172</f>
        <v>*ZAMAL1104*FB313710*</v>
      </c>
      <c r="D119" s="30" t="n">
        <f aca="false">'Biturbo (ZAM331...)'!C172</f>
        <v>1985</v>
      </c>
      <c r="E119" s="30" t="str">
        <f aca="false">'Biturbo (ZAM331...)'!D172</f>
        <v>Bleue</v>
      </c>
      <c r="F119" s="30" t="str">
        <f aca="false">'Biturbo (ZAM331...)'!E172</f>
        <v>USA</v>
      </c>
      <c r="G119" s="30" t="n">
        <f aca="false">IF(B119&lt;&gt;"",1,0)</f>
        <v>1</v>
      </c>
    </row>
    <row r="120" customFormat="false" ht="12.75" hidden="false" customHeight="false" outlineLevel="0" collapsed="false">
      <c r="B120" s="30" t="str">
        <f aca="false">'Biturbo (ZAM331...)'!A173</f>
        <v>Biturbo E</v>
      </c>
      <c r="C120" s="30" t="str">
        <f aca="false">'Biturbo (ZAM331...)'!B173</f>
        <v>*ZAMAL1104*FB314355*</v>
      </c>
      <c r="D120" s="30" t="n">
        <f aca="false">'Biturbo (ZAM331...)'!C173</f>
        <v>1985</v>
      </c>
      <c r="E120" s="30" t="str">
        <f aca="false">'Biturbo (ZAM331...)'!D173</f>
        <v>Noir</v>
      </c>
      <c r="F120" s="30" t="str">
        <f aca="false">'Biturbo (ZAM331...)'!E173</f>
        <v>USA</v>
      </c>
      <c r="G120" s="30" t="n">
        <f aca="false">IF(B120&lt;&gt;"",1,0)</f>
        <v>1</v>
      </c>
    </row>
    <row r="121" customFormat="false" ht="12.75" hidden="false" customHeight="false" outlineLevel="0" collapsed="false">
      <c r="B121" s="30" t="str">
        <f aca="false">'Biturbo (ZAM331...)'!A175</f>
        <v>Biturbo</v>
      </c>
      <c r="C121" s="30" t="str">
        <f aca="false">'Biturbo (ZAM331...)'!B175</f>
        <v>*ZAMAL1104*GB314331*</v>
      </c>
      <c r="D121" s="30" t="n">
        <f aca="false">'Biturbo (ZAM331...)'!C175</f>
        <v>1985</v>
      </c>
      <c r="E121" s="30" t="str">
        <f aca="false">'Biturbo (ZAM331...)'!D175</f>
        <v>Rouge</v>
      </c>
      <c r="F121" s="30" t="str">
        <f aca="false">'Biturbo (ZAM331...)'!E175</f>
        <v>USA</v>
      </c>
      <c r="G121" s="30" t="n">
        <f aca="false">IF(B121&lt;&gt;"",1,0)</f>
        <v>1</v>
      </c>
    </row>
    <row r="122" customFormat="false" ht="12.75" hidden="false" customHeight="false" outlineLevel="0" collapsed="false">
      <c r="B122" s="30" t="str">
        <f aca="false">'Biturbo (ZAM331...)'!A177</f>
        <v>Biturbo E</v>
      </c>
      <c r="C122" s="30" t="str">
        <f aca="false">'Biturbo (ZAM331...)'!B177</f>
        <v>*ZAMAL1105*EB319448*</v>
      </c>
      <c r="D122" s="30" t="n">
        <f aca="false">'Biturbo (ZAM331...)'!C177</f>
        <v>1984</v>
      </c>
      <c r="E122" s="30" t="str">
        <f aca="false">'Biturbo (ZAM331...)'!D177</f>
        <v>Gris</v>
      </c>
      <c r="F122" s="30" t="str">
        <f aca="false">'Biturbo (ZAM331...)'!E177</f>
        <v>USA</v>
      </c>
      <c r="G122" s="30" t="n">
        <f aca="false">IF(B122&lt;&gt;"",1,0)</f>
        <v>1</v>
      </c>
    </row>
    <row r="123" customFormat="false" ht="12.75" hidden="false" customHeight="false" outlineLevel="0" collapsed="false">
      <c r="B123" s="30" t="str">
        <f aca="false">'Biturbo (ZAM331...)'!A178</f>
        <v>Biturbo E</v>
      </c>
      <c r="C123" s="30" t="str">
        <f aca="false">'Biturbo (ZAM331...)'!B178</f>
        <v>*ZAMAL1105*FB312789*</v>
      </c>
      <c r="D123" s="30" t="n">
        <f aca="false">'Biturbo (ZAM331...)'!C178</f>
        <v>1985</v>
      </c>
      <c r="E123" s="30" t="str">
        <f aca="false">'Biturbo (ZAM331...)'!D178</f>
        <v>Rouge</v>
      </c>
      <c r="F123" s="30" t="str">
        <f aca="false">'Biturbo (ZAM331...)'!E178</f>
        <v>USA</v>
      </c>
      <c r="G123" s="30" t="n">
        <f aca="false">IF(B123&lt;&gt;"",1,0)</f>
        <v>1</v>
      </c>
    </row>
    <row r="124" customFormat="false" ht="12.75" hidden="false" customHeight="false" outlineLevel="0" collapsed="false">
      <c r="B124" s="30" t="str">
        <f aca="false">'Biturbo (ZAM331...)'!A180</f>
        <v>Biturbo E</v>
      </c>
      <c r="C124" s="30" t="str">
        <f aca="false">'Biturbo (ZAM331...)'!B180</f>
        <v>*ZAMAL1105*FB313604*</v>
      </c>
      <c r="D124" s="30" t="n">
        <f aca="false">'Biturbo (ZAM331...)'!C180</f>
        <v>1985</v>
      </c>
      <c r="E124" s="30" t="str">
        <f aca="false">'Biturbo (ZAM331...)'!D180</f>
        <v>Rouge</v>
      </c>
      <c r="F124" s="30" t="str">
        <f aca="false">'Biturbo (ZAM331...)'!E180</f>
        <v>USA</v>
      </c>
      <c r="G124" s="30" t="n">
        <f aca="false">IF(B124&lt;&gt;"",1,0)</f>
        <v>1</v>
      </c>
    </row>
    <row r="125" customFormat="false" ht="12.75" hidden="false" customHeight="false" outlineLevel="0" collapsed="false">
      <c r="B125" s="30" t="str">
        <f aca="false">'Biturbo (ZAM331...)'!A181</f>
        <v>Biturbo ES</v>
      </c>
      <c r="C125" s="30" t="str">
        <f aca="false">'Biturbo (ZAM331...)'!B181</f>
        <v>*ZAMAL1105*GB314673*</v>
      </c>
      <c r="D125" s="30" t="n">
        <f aca="false">'Biturbo (ZAM331...)'!C181</f>
        <v>1985</v>
      </c>
      <c r="E125" s="30" t="str">
        <f aca="false">'Biturbo (ZAM331...)'!D181</f>
        <v>Rouge</v>
      </c>
      <c r="F125" s="30" t="str">
        <f aca="false">'Biturbo (ZAM331...)'!E181</f>
        <v>USA</v>
      </c>
      <c r="G125" s="30" t="n">
        <f aca="false">IF(B125&lt;&gt;"",1,0)</f>
        <v>1</v>
      </c>
    </row>
    <row r="126" customFormat="false" ht="12.75" hidden="false" customHeight="false" outlineLevel="0" collapsed="false">
      <c r="B126" s="30" t="str">
        <f aca="false">'Biturbo (ZAM331...)'!A182</f>
        <v>Biturbo E</v>
      </c>
      <c r="C126" s="30" t="str">
        <f aca="false">'Biturbo (ZAM331...)'!B182</f>
        <v>*ZAMAL1106*EB318034*</v>
      </c>
      <c r="D126" s="30" t="n">
        <f aca="false">'Biturbo (ZAM331...)'!C182</f>
        <v>1984</v>
      </c>
      <c r="E126" s="30" t="str">
        <f aca="false">'Biturbo (ZAM331...)'!D182</f>
        <v>Rouge</v>
      </c>
      <c r="F126" s="30" t="str">
        <f aca="false">'Biturbo (ZAM331...)'!E182</f>
        <v>USA</v>
      </c>
      <c r="G126" s="30" t="n">
        <f aca="false">IF(B126&lt;&gt;"",1,0)</f>
        <v>1</v>
      </c>
    </row>
    <row r="127" customFormat="false" ht="12.75" hidden="false" customHeight="false" outlineLevel="0" collapsed="false">
      <c r="B127" s="30" t="str">
        <f aca="false">'Biturbo (ZAM331...)'!A183</f>
        <v>Biturbo</v>
      </c>
      <c r="C127" s="30" t="str">
        <f aca="false">'Biturbo (ZAM331...)'!B183</f>
        <v>*ZAMAL1106*EB318468*</v>
      </c>
      <c r="D127" s="30" t="n">
        <f aca="false">'Biturbo (ZAM331...)'!C183</f>
        <v>1984</v>
      </c>
      <c r="E127" s="30" t="str">
        <f aca="false">'Biturbo (ZAM331...)'!D183</f>
        <v>?</v>
      </c>
      <c r="F127" s="30" t="str">
        <f aca="false">'Biturbo (ZAM331...)'!E183</f>
        <v>USA</v>
      </c>
      <c r="G127" s="30" t="n">
        <f aca="false">IF(B127&lt;&gt;"",1,0)</f>
        <v>1</v>
      </c>
    </row>
    <row r="128" customFormat="false" ht="12.75" hidden="false" customHeight="false" outlineLevel="0" collapsed="false">
      <c r="B128" s="30" t="str">
        <f aca="false">'Biturbo (ZAM331...)'!A184</f>
        <v>Biturbo E</v>
      </c>
      <c r="C128" s="30" t="str">
        <f aca="false">'Biturbo (ZAM331...)'!B184</f>
        <v>*ZAMAL1106*FB311568*</v>
      </c>
      <c r="D128" s="30" t="n">
        <f aca="false">'Biturbo (ZAM331...)'!C184</f>
        <v>1985</v>
      </c>
      <c r="E128" s="30" t="str">
        <f aca="false">'Biturbo (ZAM331...)'!D184</f>
        <v>Grise</v>
      </c>
      <c r="F128" s="30" t="str">
        <f aca="false">'Biturbo (ZAM331...)'!E184</f>
        <v>USA</v>
      </c>
      <c r="G128" s="30" t="n">
        <f aca="false">IF(B128&lt;&gt;"",1,0)</f>
        <v>1</v>
      </c>
    </row>
    <row r="129" customFormat="false" ht="12.75" hidden="false" customHeight="false" outlineLevel="0" collapsed="false">
      <c r="B129" s="30" t="str">
        <f aca="false">'Biturbo (ZAM331...)'!A185</f>
        <v>Biturbo E</v>
      </c>
      <c r="C129" s="30" t="str">
        <f aca="false">'Biturbo (ZAM331...)'!B185</f>
        <v>*ZAMAL1106*FB311568*</v>
      </c>
      <c r="D129" s="30" t="n">
        <f aca="false">'Biturbo (ZAM331...)'!C185</f>
        <v>1985</v>
      </c>
      <c r="E129" s="30" t="str">
        <f aca="false">'Biturbo (ZAM331...)'!D185</f>
        <v>Gris</v>
      </c>
      <c r="F129" s="30" t="str">
        <f aca="false">'Biturbo (ZAM331...)'!E185</f>
        <v>USA</v>
      </c>
      <c r="G129" s="30" t="n">
        <f aca="false">IF(B129&lt;&gt;"",1,0)</f>
        <v>1</v>
      </c>
    </row>
    <row r="130" customFormat="false" ht="12.75" hidden="false" customHeight="false" outlineLevel="0" collapsed="false">
      <c r="B130" s="30" t="str">
        <f aca="false">'Biturbo (ZAM331...)'!A186</f>
        <v>Biturbo E</v>
      </c>
      <c r="C130" s="30" t="str">
        <f aca="false">'Biturbo (ZAM331...)'!B186</f>
        <v>*ZAMAL1106*FB312008*</v>
      </c>
      <c r="D130" s="30" t="n">
        <f aca="false">'Biturbo (ZAM331...)'!C186</f>
        <v>1985</v>
      </c>
      <c r="E130" s="30" t="str">
        <f aca="false">'Biturbo (ZAM331...)'!D186</f>
        <v>Rouge</v>
      </c>
      <c r="F130" s="30" t="str">
        <f aca="false">'Biturbo (ZAM331...)'!E186</f>
        <v>USA</v>
      </c>
      <c r="G130" s="30" t="n">
        <f aca="false">IF(B130&lt;&gt;"",1,0)</f>
        <v>1</v>
      </c>
    </row>
    <row r="131" customFormat="false" ht="12.75" hidden="false" customHeight="false" outlineLevel="0" collapsed="false">
      <c r="B131" s="30" t="str">
        <f aca="false">'Biturbo (ZAM331...)'!A187</f>
        <v>Biturbo</v>
      </c>
      <c r="C131" s="30" t="str">
        <f aca="false">'Biturbo (ZAM331...)'!B187</f>
        <v>*ZAMAL1106*FB312980*</v>
      </c>
      <c r="D131" s="30" t="n">
        <f aca="false">'Biturbo (ZAM331...)'!C187</f>
        <v>1985</v>
      </c>
      <c r="E131" s="30" t="str">
        <f aca="false">'Biturbo (ZAM331...)'!D187</f>
        <v>Rouge</v>
      </c>
      <c r="F131" s="30" t="str">
        <f aca="false">'Biturbo (ZAM331...)'!E187</f>
        <v>France</v>
      </c>
      <c r="G131" s="30" t="n">
        <f aca="false">IF(B131&lt;&gt;"",1,0)</f>
        <v>1</v>
      </c>
    </row>
    <row r="132" customFormat="false" ht="12.75" hidden="false" customHeight="false" outlineLevel="0" collapsed="false">
      <c r="B132" s="30" t="str">
        <f aca="false">'Biturbo (ZAM331...)'!A191</f>
        <v>Biturbo E</v>
      </c>
      <c r="C132" s="30" t="str">
        <f aca="false">'Biturbo (ZAM331...)'!B191</f>
        <v>*ZAMAL1106*FB313871*</v>
      </c>
      <c r="D132" s="30" t="n">
        <f aca="false">'Biturbo (ZAM331...)'!C191</f>
        <v>1985</v>
      </c>
      <c r="E132" s="30" t="str">
        <f aca="false">'Biturbo (ZAM331...)'!D191</f>
        <v>Rouge</v>
      </c>
      <c r="F132" s="30" t="str">
        <f aca="false">'Biturbo (ZAM331...)'!E191</f>
        <v>USA</v>
      </c>
      <c r="G132" s="30" t="n">
        <f aca="false">IF(B132&lt;&gt;"",1,0)</f>
        <v>1</v>
      </c>
    </row>
    <row r="133" customFormat="false" ht="12.75" hidden="false" customHeight="false" outlineLevel="0" collapsed="false">
      <c r="B133" s="30" t="str">
        <f aca="false">'Biturbo (ZAM331...)'!A192</f>
        <v>Biturbo E</v>
      </c>
      <c r="C133" s="30" t="str">
        <f aca="false">'Biturbo (ZAM331...)'!B192</f>
        <v>*ZAMAL1106*FB314695*</v>
      </c>
      <c r="D133" s="30" t="n">
        <f aca="false">'Biturbo (ZAM331...)'!C192</f>
        <v>1985</v>
      </c>
      <c r="E133" s="30" t="str">
        <f aca="false">'Biturbo (ZAM331...)'!D192</f>
        <v>Rouge</v>
      </c>
      <c r="F133" s="30" t="str">
        <f aca="false">'Biturbo (ZAM331...)'!E192</f>
        <v>Canada</v>
      </c>
      <c r="G133" s="30" t="n">
        <f aca="false">IF(B133&lt;&gt;"",1,0)</f>
        <v>1</v>
      </c>
    </row>
    <row r="134" customFormat="false" ht="12.75" hidden="false" customHeight="false" outlineLevel="0" collapsed="false">
      <c r="B134" s="30" t="str">
        <f aca="false">'Biturbo (ZAM331...)'!A193</f>
        <v>Biturbo E</v>
      </c>
      <c r="C134" s="30" t="str">
        <f aca="false">'Biturbo (ZAM331...)'!B193</f>
        <v>*ZAMAL1107*EB317149*</v>
      </c>
      <c r="D134" s="30" t="n">
        <f aca="false">'Biturbo (ZAM331...)'!C193</f>
        <v>1984</v>
      </c>
      <c r="E134" s="30" t="str">
        <f aca="false">'Biturbo (ZAM331...)'!D193</f>
        <v>?</v>
      </c>
      <c r="F134" s="30" t="str">
        <f aca="false">'Biturbo (ZAM331...)'!E193</f>
        <v>USA</v>
      </c>
      <c r="G134" s="30" t="n">
        <f aca="false">IF(B134&lt;&gt;"",1,0)</f>
        <v>1</v>
      </c>
    </row>
    <row r="135" customFormat="false" ht="12.75" hidden="false" customHeight="false" outlineLevel="0" collapsed="false">
      <c r="B135" s="30" t="str">
        <f aca="false">'Biturbo (ZAM331...)'!A194</f>
        <v>Biturbo</v>
      </c>
      <c r="C135" s="30" t="str">
        <f aca="false">'Biturbo (ZAM331...)'!B194</f>
        <v>*ZAMAL1107*EB319550*</v>
      </c>
      <c r="D135" s="30" t="n">
        <f aca="false">'Biturbo (ZAM331...)'!C194</f>
        <v>1984</v>
      </c>
      <c r="E135" s="30" t="str">
        <f aca="false">'Biturbo (ZAM331...)'!D194</f>
        <v>Bordeaux</v>
      </c>
      <c r="F135" s="30" t="str">
        <f aca="false">'Biturbo (ZAM331...)'!E194</f>
        <v>USA</v>
      </c>
      <c r="G135" s="30" t="n">
        <f aca="false">IF(B135&lt;&gt;"",1,0)</f>
        <v>1</v>
      </c>
    </row>
    <row r="136" customFormat="false" ht="12.75" hidden="false" customHeight="false" outlineLevel="0" collapsed="false">
      <c r="B136" s="30" t="str">
        <f aca="false">'Biturbo (ZAM331...)'!A195</f>
        <v>Biturbo E</v>
      </c>
      <c r="C136" s="30" t="str">
        <f aca="false">'Biturbo (ZAM331...)'!B195</f>
        <v>*ZAMAL1107*EB319564*</v>
      </c>
      <c r="D136" s="30" t="n">
        <f aca="false">'Biturbo (ZAM331...)'!C195</f>
        <v>1984</v>
      </c>
      <c r="E136" s="30" t="str">
        <f aca="false">'Biturbo (ZAM331...)'!D195</f>
        <v>Bleu</v>
      </c>
      <c r="F136" s="30" t="str">
        <f aca="false">'Biturbo (ZAM331...)'!E195</f>
        <v>USA</v>
      </c>
      <c r="G136" s="30" t="n">
        <f aca="false">IF(B136&lt;&gt;"",1,0)</f>
        <v>1</v>
      </c>
    </row>
    <row r="137" customFormat="false" ht="12.75" hidden="false" customHeight="false" outlineLevel="0" collapsed="false">
      <c r="B137" s="30" t="str">
        <f aca="false">'Biturbo (ZAM331...)'!A196</f>
        <v>Biturbo E</v>
      </c>
      <c r="C137" s="30" t="str">
        <f aca="false">'Biturbo (ZAM331...)'!B196</f>
        <v>*ZAMAL1107*EB319953*</v>
      </c>
      <c r="D137" s="30" t="n">
        <f aca="false">'Biturbo (ZAM331...)'!C196</f>
        <v>1984</v>
      </c>
      <c r="E137" s="30" t="str">
        <f aca="false">'Biturbo (ZAM331...)'!D196</f>
        <v>?</v>
      </c>
      <c r="F137" s="30" t="str">
        <f aca="false">'Biturbo (ZAM331...)'!E196</f>
        <v>Canada</v>
      </c>
      <c r="G137" s="30" t="n">
        <f aca="false">IF(B137&lt;&gt;"",1,0)</f>
        <v>1</v>
      </c>
    </row>
    <row r="138" customFormat="false" ht="12.75" hidden="false" customHeight="false" outlineLevel="0" collapsed="false">
      <c r="B138" s="30" t="str">
        <f aca="false">'Biturbo (ZAM331...)'!A197</f>
        <v>Biturbo E</v>
      </c>
      <c r="C138" s="30" t="str">
        <f aca="false">'Biturbo (ZAM331...)'!B197</f>
        <v>*ZAMAL1107*FB311370*</v>
      </c>
      <c r="D138" s="30" t="n">
        <f aca="false">'Biturbo (ZAM331...)'!C197</f>
        <v>1985</v>
      </c>
      <c r="E138" s="30" t="str">
        <f aca="false">'Biturbo (ZAM331...)'!D197</f>
        <v>Vert</v>
      </c>
      <c r="F138" s="30" t="str">
        <f aca="false">'Biturbo (ZAM331...)'!E197</f>
        <v>USA</v>
      </c>
      <c r="G138" s="30" t="n">
        <f aca="false">IF(B138&lt;&gt;"",1,0)</f>
        <v>1</v>
      </c>
    </row>
    <row r="139" customFormat="false" ht="12.75" hidden="false" customHeight="false" outlineLevel="0" collapsed="false">
      <c r="B139" s="30" t="str">
        <f aca="false">'Biturbo (ZAM331...)'!A198</f>
        <v>Biturbo E</v>
      </c>
      <c r="C139" s="30" t="str">
        <f aca="false">'Biturbo (ZAM331...)'!B198</f>
        <v>*ZAMAL1107*FB312891*</v>
      </c>
      <c r="D139" s="30" t="n">
        <f aca="false">'Biturbo (ZAM331...)'!C198</f>
        <v>1985</v>
      </c>
      <c r="E139" s="30" t="str">
        <f aca="false">'Biturbo (ZAM331...)'!D198</f>
        <v>Rouge</v>
      </c>
      <c r="F139" s="30" t="str">
        <f aca="false">'Biturbo (ZAM331...)'!E198</f>
        <v>USA</v>
      </c>
      <c r="G139" s="30" t="n">
        <f aca="false">IF(B139&lt;&gt;"",1,0)</f>
        <v>1</v>
      </c>
    </row>
    <row r="140" customFormat="false" ht="12.75" hidden="false" customHeight="false" outlineLevel="0" collapsed="false">
      <c r="B140" s="30" t="str">
        <f aca="false">'Biturbo (ZAM331...)'!A199</f>
        <v>Biturbo E</v>
      </c>
      <c r="C140" s="30" t="str">
        <f aca="false">'Biturbo (ZAM331...)'!B199</f>
        <v>*ZAMAL1107*FB313328*</v>
      </c>
      <c r="D140" s="30" t="n">
        <f aca="false">'Biturbo (ZAM331...)'!C199</f>
        <v>1985</v>
      </c>
      <c r="E140" s="30" t="str">
        <f aca="false">'Biturbo (ZAM331...)'!D199</f>
        <v>Rouge</v>
      </c>
      <c r="F140" s="30" t="str">
        <f aca="false">'Biturbo (ZAM331...)'!E199</f>
        <v>USA</v>
      </c>
      <c r="G140" s="30" t="n">
        <f aca="false">IF(B140&lt;&gt;"",1,0)</f>
        <v>1</v>
      </c>
    </row>
    <row r="141" customFormat="false" ht="12.75" hidden="false" customHeight="false" outlineLevel="0" collapsed="false">
      <c r="B141" s="30" t="str">
        <f aca="false">'Biturbo (ZAM331...)'!A200</f>
        <v>Biturbo</v>
      </c>
      <c r="C141" s="30" t="str">
        <f aca="false">'Biturbo (ZAM331...)'!B200</f>
        <v>*ZAMAL1108*EB310338*</v>
      </c>
      <c r="D141" s="30" t="n">
        <f aca="false">'Biturbo (ZAM331...)'!C200</f>
        <v>1984</v>
      </c>
      <c r="E141" s="30" t="str">
        <f aca="false">'Biturbo (ZAM331...)'!D200</f>
        <v>Rouge</v>
      </c>
      <c r="F141" s="30" t="str">
        <f aca="false">'Biturbo (ZAM331...)'!E200</f>
        <v>USA</v>
      </c>
      <c r="G141" s="30" t="n">
        <f aca="false">IF(B141&lt;&gt;"",1,0)</f>
        <v>1</v>
      </c>
    </row>
    <row r="142" customFormat="false" ht="12.75" hidden="false" customHeight="false" outlineLevel="0" collapsed="false">
      <c r="B142" s="30" t="str">
        <f aca="false">'Biturbo (ZAM331...)'!A202</f>
        <v>Biturbo E</v>
      </c>
      <c r="C142" s="30" t="str">
        <f aca="false">'Biturbo (ZAM331...)'!B202</f>
        <v>*ZAMAL1108*EB318438*</v>
      </c>
      <c r="D142" s="30" t="n">
        <f aca="false">'Biturbo (ZAM331...)'!C202</f>
        <v>1984</v>
      </c>
      <c r="E142" s="30" t="str">
        <f aca="false">'Biturbo (ZAM331...)'!D202</f>
        <v>Grise</v>
      </c>
      <c r="F142" s="30" t="str">
        <f aca="false">'Biturbo (ZAM331...)'!E202</f>
        <v>USA</v>
      </c>
      <c r="G142" s="30" t="n">
        <f aca="false">IF(B142&lt;&gt;"",1,0)</f>
        <v>1</v>
      </c>
    </row>
    <row r="143" customFormat="false" ht="12.75" hidden="false" customHeight="false" outlineLevel="0" collapsed="false">
      <c r="B143" s="30" t="str">
        <f aca="false">'Biturbo (ZAM331...)'!A203</f>
        <v>Biturbo</v>
      </c>
      <c r="C143" s="30" t="str">
        <f aca="false">'Biturbo (ZAM331...)'!B203</f>
        <v>*ZAMAL1108*EB319301*</v>
      </c>
      <c r="D143" s="30" t="n">
        <f aca="false">'Biturbo (ZAM331...)'!C203</f>
        <v>1984</v>
      </c>
      <c r="E143" s="30" t="str">
        <f aca="false">'Biturbo (ZAM331...)'!D203</f>
        <v>Blanc</v>
      </c>
      <c r="F143" s="30" t="str">
        <f aca="false">'Biturbo (ZAM331...)'!E203</f>
        <v>USA</v>
      </c>
      <c r="G143" s="30" t="n">
        <f aca="false">IF(B143&lt;&gt;"",1,0)</f>
        <v>1</v>
      </c>
    </row>
    <row r="144" customFormat="false" ht="12.75" hidden="false" customHeight="false" outlineLevel="0" collapsed="false">
      <c r="B144" s="30" t="str">
        <f aca="false">'Biturbo (ZAM331...)'!A204</f>
        <v>Biturbo E</v>
      </c>
      <c r="C144" s="30" t="str">
        <f aca="false">'Biturbo (ZAM331...)'!B204</f>
        <v>*ZAMAL1108*FB311412*</v>
      </c>
      <c r="D144" s="30" t="n">
        <f aca="false">'Biturbo (ZAM331...)'!C204</f>
        <v>1985</v>
      </c>
      <c r="E144" s="30" t="str">
        <f aca="false">'Biturbo (ZAM331...)'!D204</f>
        <v>Rouge</v>
      </c>
      <c r="F144" s="30" t="str">
        <f aca="false">'Biturbo (ZAM331...)'!E204</f>
        <v>USA</v>
      </c>
      <c r="G144" s="30" t="n">
        <f aca="false">IF(B144&lt;&gt;"",1,0)</f>
        <v>1</v>
      </c>
    </row>
    <row r="145" customFormat="false" ht="12.75" hidden="false" customHeight="false" outlineLevel="0" collapsed="false">
      <c r="B145" s="30" t="str">
        <f aca="false">'Biturbo (ZAM331...)'!A205</f>
        <v>Biturbo E</v>
      </c>
      <c r="C145" s="30" t="str">
        <f aca="false">'Biturbo (ZAM331...)'!B205</f>
        <v>*ZAMAL1108*FB312480*</v>
      </c>
      <c r="D145" s="30" t="n">
        <f aca="false">'Biturbo (ZAM331...)'!C205</f>
        <v>1985</v>
      </c>
      <c r="E145" s="30" t="str">
        <f aca="false">'Biturbo (ZAM331...)'!D205</f>
        <v>Rouge</v>
      </c>
      <c r="F145" s="30" t="str">
        <f aca="false">'Biturbo (ZAM331...)'!E205</f>
        <v>USA</v>
      </c>
      <c r="G145" s="30" t="n">
        <f aca="false">IF(B145&lt;&gt;"",1,0)</f>
        <v>1</v>
      </c>
    </row>
    <row r="146" customFormat="false" ht="12.75" hidden="false" customHeight="false" outlineLevel="0" collapsed="false">
      <c r="B146" s="30" t="str">
        <f aca="false">'Biturbo (ZAM331...)'!A206</f>
        <v>Biturbo ES</v>
      </c>
      <c r="C146" s="30" t="str">
        <f aca="false">'Biturbo (ZAM331...)'!B206</f>
        <v>*ZAMAL1108*FB312740*</v>
      </c>
      <c r="D146" s="30" t="n">
        <f aca="false">'Biturbo (ZAM331...)'!C206</f>
        <v>1985</v>
      </c>
      <c r="E146" s="30" t="str">
        <f aca="false">'Biturbo (ZAM331...)'!D206</f>
        <v>Rouge</v>
      </c>
      <c r="F146" s="30" t="str">
        <f aca="false">'Biturbo (ZAM331...)'!E206</f>
        <v>USA</v>
      </c>
      <c r="G146" s="30" t="n">
        <f aca="false">IF(B146&lt;&gt;"",1,0)</f>
        <v>1</v>
      </c>
    </row>
    <row r="147" customFormat="false" ht="12.75" hidden="false" customHeight="false" outlineLevel="0" collapsed="false">
      <c r="B147" s="30" t="str">
        <f aca="false">'Biturbo (ZAM331...)'!A207</f>
        <v>Biturbo E</v>
      </c>
      <c r="C147" s="30" t="str">
        <f aca="false">'Biturbo (ZAM331...)'!B207</f>
        <v>*ZAMAL1108*FB312866*</v>
      </c>
      <c r="D147" s="30" t="n">
        <f aca="false">'Biturbo (ZAM331...)'!C207</f>
        <v>1984</v>
      </c>
      <c r="E147" s="30" t="str">
        <f aca="false">'Biturbo (ZAM331...)'!D207</f>
        <v>Rouge</v>
      </c>
      <c r="F147" s="30" t="str">
        <f aca="false">'Biturbo (ZAM331...)'!E207</f>
        <v>USA</v>
      </c>
      <c r="G147" s="30" t="n">
        <f aca="false">IF(B147&lt;&gt;"",1,0)</f>
        <v>1</v>
      </c>
    </row>
    <row r="148" customFormat="false" ht="12.75" hidden="false" customHeight="false" outlineLevel="0" collapsed="false">
      <c r="B148" s="30" t="str">
        <f aca="false">'Biturbo (ZAM331...)'!A208</f>
        <v>Biturbo ES</v>
      </c>
      <c r="C148" s="30" t="str">
        <f aca="false">'Biturbo (ZAM331...)'!B208</f>
        <v>*ZAMAL1108*FB313175*</v>
      </c>
      <c r="D148" s="30" t="n">
        <f aca="false">'Biturbo (ZAM331...)'!C208</f>
        <v>1984</v>
      </c>
      <c r="E148" s="30" t="str">
        <f aca="false">'Biturbo (ZAM331...)'!D208</f>
        <v>Rouge</v>
      </c>
      <c r="F148" s="30" t="str">
        <f aca="false">'Biturbo (ZAM331...)'!E208</f>
        <v>USA</v>
      </c>
      <c r="G148" s="30" t="n">
        <f aca="false">IF(B148&lt;&gt;"",1,0)</f>
        <v>1</v>
      </c>
    </row>
    <row r="149" customFormat="false" ht="12.75" hidden="false" customHeight="false" outlineLevel="0" collapsed="false">
      <c r="B149" s="30" t="str">
        <f aca="false">'Biturbo (ZAM331...)'!A210</f>
        <v>Biturbo</v>
      </c>
      <c r="C149" s="30" t="str">
        <f aca="false">'Biturbo (ZAM331...)'!B210</f>
        <v>*ZAMAL1109*EB316844*</v>
      </c>
      <c r="D149" s="30" t="n">
        <f aca="false">'Biturbo (ZAM331...)'!C210</f>
        <v>1984</v>
      </c>
      <c r="E149" s="30" t="str">
        <f aca="false">'Biturbo (ZAM331...)'!D210</f>
        <v>Rouge</v>
      </c>
      <c r="F149" s="30" t="str">
        <f aca="false">'Biturbo (ZAM331...)'!E210</f>
        <v>USA</v>
      </c>
      <c r="G149" s="30" t="n">
        <f aca="false">IF(B149&lt;&gt;"",1,0)</f>
        <v>1</v>
      </c>
    </row>
    <row r="150" customFormat="false" ht="12.75" hidden="false" customHeight="false" outlineLevel="0" collapsed="false">
      <c r="B150" s="30" t="str">
        <f aca="false">'Biturbo (ZAM331...)'!A212</f>
        <v>Biturbo</v>
      </c>
      <c r="C150" s="30" t="str">
        <f aca="false">'Biturbo (ZAM331...)'!B212</f>
        <v>*ZAMAL1109*EB319856*</v>
      </c>
      <c r="D150" s="30" t="n">
        <f aca="false">'Biturbo (ZAM331...)'!C212</f>
        <v>1983</v>
      </c>
      <c r="E150" s="30" t="str">
        <f aca="false">'Biturbo (ZAM331...)'!D212</f>
        <v>?</v>
      </c>
      <c r="F150" s="30" t="str">
        <f aca="false">'Biturbo (ZAM331...)'!E212</f>
        <v>USA</v>
      </c>
      <c r="G150" s="30" t="n">
        <f aca="false">IF(B150&lt;&gt;"",1,0)</f>
        <v>1</v>
      </c>
    </row>
    <row r="151" customFormat="false" ht="12.75" hidden="false" customHeight="false" outlineLevel="0" collapsed="false">
      <c r="B151" s="30" t="str">
        <f aca="false">'Biturbo (ZAM331...)'!A213</f>
        <v>Biturbo E</v>
      </c>
      <c r="C151" s="30" t="str">
        <f aca="false">'Biturbo (ZAM331...)'!B213</f>
        <v>*ZAMAL1109*FB311418*</v>
      </c>
      <c r="D151" s="30" t="n">
        <f aca="false">'Biturbo (ZAM331...)'!C213</f>
        <v>1982</v>
      </c>
      <c r="E151" s="30" t="str">
        <f aca="false">'Biturbo (ZAM331...)'!D213</f>
        <v>Noir</v>
      </c>
      <c r="F151" s="30" t="str">
        <f aca="false">'Biturbo (ZAM331...)'!E213</f>
        <v>USA</v>
      </c>
      <c r="G151" s="30" t="n">
        <f aca="false">IF(B151&lt;&gt;"",1,0)</f>
        <v>1</v>
      </c>
    </row>
    <row r="152" customFormat="false" ht="12.75" hidden="false" customHeight="false" outlineLevel="0" collapsed="false">
      <c r="B152" s="30" t="str">
        <f aca="false">'Biturbo (ZAM331...)'!A215</f>
        <v>Biturbo ES</v>
      </c>
      <c r="C152" s="30" t="str">
        <f aca="false">'Biturbo (ZAM331...)'!B215</f>
        <v>*ZAMAL1109*FB314058*</v>
      </c>
      <c r="D152" s="30" t="n">
        <f aca="false">'Biturbo (ZAM331...)'!C215</f>
        <v>1985</v>
      </c>
      <c r="E152" s="30" t="str">
        <f aca="false">'Biturbo (ZAM331...)'!D215</f>
        <v>Rouge</v>
      </c>
      <c r="F152" s="30" t="str">
        <f aca="false">'Biturbo (ZAM331...)'!E215</f>
        <v>USA</v>
      </c>
      <c r="G152" s="30" t="n">
        <f aca="false">IF(B152&lt;&gt;"",1,0)</f>
        <v>1</v>
      </c>
    </row>
    <row r="153" customFormat="false" ht="12.75" hidden="false" customHeight="false" outlineLevel="0" collapsed="false">
      <c r="B153" s="30" t="str">
        <f aca="false">'Biturbo (ZAM331...)'!A216</f>
        <v>Biturbo E</v>
      </c>
      <c r="C153" s="30" t="str">
        <f aca="false">'Biturbo (ZAM331...)'!B216</f>
        <v>*ZAMAL110X*EB310308*</v>
      </c>
      <c r="D153" s="30" t="n">
        <f aca="false">'Biturbo (ZAM331...)'!C216</f>
        <v>1984</v>
      </c>
      <c r="E153" s="30" t="str">
        <f aca="false">'Biturbo (ZAM331...)'!D216</f>
        <v>Rouge</v>
      </c>
      <c r="F153" s="30" t="str">
        <f aca="false">'Biturbo (ZAM331...)'!E216</f>
        <v>USA</v>
      </c>
      <c r="G153" s="30" t="n">
        <f aca="false">IF(B153&lt;&gt;"",1,0)</f>
        <v>1</v>
      </c>
    </row>
    <row r="154" customFormat="false" ht="12.75" hidden="false" customHeight="false" outlineLevel="0" collapsed="false">
      <c r="B154" s="30" t="str">
        <f aca="false">'Biturbo (ZAM331...)'!A218</f>
        <v>Biturbo E</v>
      </c>
      <c r="C154" s="30" t="str">
        <f aca="false">'Biturbo (ZAM331...)'!B218</f>
        <v>*ZAMAL110X*EB319378*</v>
      </c>
      <c r="D154" s="30" t="n">
        <f aca="false">'Biturbo (ZAM331...)'!C218</f>
        <v>1984</v>
      </c>
      <c r="E154" s="30" t="str">
        <f aca="false">'Biturbo (ZAM331...)'!D218</f>
        <v>Rouge</v>
      </c>
      <c r="F154" s="30" t="str">
        <f aca="false">'Biturbo (ZAM331...)'!E218</f>
        <v>USA</v>
      </c>
      <c r="G154" s="30" t="n">
        <f aca="false">IF(B154&lt;&gt;"",1,0)</f>
        <v>1</v>
      </c>
    </row>
    <row r="155" customFormat="false" ht="12.75" hidden="false" customHeight="false" outlineLevel="0" collapsed="false">
      <c r="B155" s="30" t="str">
        <f aca="false">'Biturbo (ZAM331...)'!A219</f>
        <v>Biturbo E</v>
      </c>
      <c r="C155" s="30" t="str">
        <f aca="false">'Biturbo (ZAM331...)'!B219</f>
        <v>*ZAMAL110X*FB312030*</v>
      </c>
      <c r="D155" s="30" t="n">
        <f aca="false">'Biturbo (ZAM331...)'!C219</f>
        <v>1985</v>
      </c>
      <c r="E155" s="30" t="str">
        <f aca="false">'Biturbo (ZAM331...)'!D219</f>
        <v>?</v>
      </c>
      <c r="F155" s="30" t="str">
        <f aca="false">'Biturbo (ZAM331...)'!E219</f>
        <v>Canada</v>
      </c>
      <c r="G155" s="30" t="n">
        <f aca="false">IF(B155&lt;&gt;"",1,0)</f>
        <v>1</v>
      </c>
    </row>
    <row r="156" customFormat="false" ht="12.75" hidden="false" customHeight="false" outlineLevel="0" collapsed="false">
      <c r="B156" s="30" t="str">
        <f aca="false">'Biturbo (ZAM331...)'!A220</f>
        <v>Biturbo ES</v>
      </c>
      <c r="C156" s="30" t="str">
        <f aca="false">'Biturbo (ZAM331...)'!B220</f>
        <v>*ZAMAL110X*FB313131*</v>
      </c>
      <c r="D156" s="30" t="n">
        <f aca="false">'Biturbo (ZAM331...)'!C220</f>
        <v>1984</v>
      </c>
      <c r="E156" s="30" t="str">
        <f aca="false">'Biturbo (ZAM331...)'!D220</f>
        <v>Rouge</v>
      </c>
      <c r="F156" s="30" t="str">
        <f aca="false">'Biturbo (ZAM331...)'!E220</f>
        <v>USA</v>
      </c>
      <c r="G156" s="30" t="n">
        <f aca="false">IF(B156&lt;&gt;"",1,0)</f>
        <v>1</v>
      </c>
    </row>
    <row r="157" customFormat="false" ht="12.75" hidden="false" customHeight="false" outlineLevel="0" collapsed="false">
      <c r="B157" s="30" t="str">
        <f aca="false">'Biturbo (ZAM331...)'!A221</f>
        <v>Biturbo E</v>
      </c>
      <c r="C157" s="30" t="str">
        <f aca="false">'Biturbo (ZAM331...)'!B221</f>
        <v>*ZAMAL110X*FB313369*</v>
      </c>
      <c r="D157" s="30" t="n">
        <f aca="false">'Biturbo (ZAM331...)'!C221</f>
        <v>1985</v>
      </c>
      <c r="E157" s="30" t="str">
        <f aca="false">'Biturbo (ZAM331...)'!D221</f>
        <v>Rouge</v>
      </c>
      <c r="F157" s="30" t="str">
        <f aca="false">'Biturbo (ZAM331...)'!E221</f>
        <v>USA</v>
      </c>
      <c r="G157" s="30" t="n">
        <f aca="false">IF(B157&lt;&gt;"",1,0)</f>
        <v>1</v>
      </c>
    </row>
    <row r="158" customFormat="false" ht="12.75" hidden="false" customHeight="false" outlineLevel="0" collapsed="false">
      <c r="B158" s="30" t="str">
        <f aca="false">'Biturbo (ZAM331...)'!A222</f>
        <v>Biturbo ES</v>
      </c>
      <c r="C158" s="30" t="str">
        <f aca="false">'Biturbo (ZAM331...)'!B222</f>
        <v>*ZAMAL110X*FB314747*</v>
      </c>
      <c r="D158" s="30" t="n">
        <f aca="false">'Biturbo (ZAM331...)'!C222</f>
        <v>1985</v>
      </c>
      <c r="E158" s="30" t="str">
        <f aca="false">'Biturbo (ZAM331...)'!D222</f>
        <v>Gris foncé</v>
      </c>
      <c r="F158" s="30" t="str">
        <f aca="false">'Biturbo (ZAM331...)'!E222</f>
        <v>USA</v>
      </c>
      <c r="G158" s="30" t="n">
        <f aca="false">IF(B158&lt;&gt;"",1,0)</f>
        <v>1</v>
      </c>
    </row>
    <row r="159" customFormat="false" ht="12.75" hidden="false" customHeight="false" outlineLevel="0" collapsed="false">
      <c r="B159" s="30" t="str">
        <f aca="false">'Biturbo (ZAM331...)'!A224</f>
        <v>Biturbo SI</v>
      </c>
      <c r="C159" s="30" t="str">
        <f aca="false">'Biturbo (ZAM331...)'!B224</f>
        <v>*ZAMAM1100*HB316815*</v>
      </c>
      <c r="D159" s="30" t="n">
        <f aca="false">'Biturbo (ZAM331...)'!C224</f>
        <v>1987</v>
      </c>
      <c r="E159" s="30" t="str">
        <f aca="false">'Biturbo (ZAM331...)'!D224</f>
        <v>Rouge</v>
      </c>
      <c r="F159" s="30" t="str">
        <f aca="false">'Biturbo (ZAM331...)'!E224</f>
        <v>USA</v>
      </c>
      <c r="G159" s="30" t="n">
        <f aca="false">IF(B159&lt;&gt;"",1,0)</f>
        <v>1</v>
      </c>
    </row>
    <row r="160" customFormat="false" ht="12.75" hidden="false" customHeight="false" outlineLevel="0" collapsed="false">
      <c r="B160" s="30" t="str">
        <f aca="false">'Biturbo (ZAM331...)'!A225</f>
        <v>Biturbo SI</v>
      </c>
      <c r="C160" s="30" t="str">
        <f aca="false">'Biturbo (ZAM331...)'!B225</f>
        <v>*ZAMAM1101*HB316757*</v>
      </c>
      <c r="D160" s="30" t="n">
        <f aca="false">'Biturbo (ZAM331...)'!C225</f>
        <v>1987</v>
      </c>
      <c r="E160" s="30" t="str">
        <f aca="false">'Biturbo (ZAM331...)'!D225</f>
        <v>Rouge</v>
      </c>
      <c r="F160" s="30" t="str">
        <f aca="false">'Biturbo (ZAM331...)'!E225</f>
        <v>USA</v>
      </c>
      <c r="G160" s="30" t="n">
        <f aca="false">IF(B160&lt;&gt;"",1,0)</f>
        <v>1</v>
      </c>
    </row>
    <row r="161" customFormat="false" ht="12.75" hidden="false" customHeight="false" outlineLevel="0" collapsed="false">
      <c r="B161" s="30" t="str">
        <f aca="false">'Biturbo (ZAM331...)'!A228</f>
        <v>Biturbo E</v>
      </c>
      <c r="C161" s="30" t="str">
        <f aca="false">'Biturbo (ZAM331...)'!B228</f>
        <v>*ZAMAM1103*HB316887*</v>
      </c>
      <c r="D161" s="30" t="n">
        <f aca="false">'Biturbo (ZAM331...)'!C228</f>
        <v>1987</v>
      </c>
      <c r="E161" s="30" t="str">
        <f aca="false">'Biturbo (ZAM331...)'!D228</f>
        <v>Rouge</v>
      </c>
      <c r="F161" s="30" t="str">
        <f aca="false">'Biturbo (ZAM331...)'!E228</f>
        <v>USA</v>
      </c>
      <c r="G161" s="30" t="n">
        <f aca="false">IF(B161&lt;&gt;"",1,0)</f>
        <v>1</v>
      </c>
    </row>
    <row r="162" customFormat="false" ht="12.75" hidden="false" customHeight="false" outlineLevel="0" collapsed="false">
      <c r="B162" s="30" t="str">
        <f aca="false">'Biturbo (ZAM331...)'!A229</f>
        <v>Biturbo SI</v>
      </c>
      <c r="C162" s="30" t="str">
        <f aca="false">'Biturbo (ZAM331...)'!B229</f>
        <v>*ZAMAM1104*HB316686*</v>
      </c>
      <c r="D162" s="30" t="n">
        <f aca="false">'Biturbo (ZAM331...)'!C229</f>
        <v>1987</v>
      </c>
      <c r="E162" s="30" t="str">
        <f aca="false">'Biturbo (ZAM331...)'!D229</f>
        <v>Noir</v>
      </c>
      <c r="F162" s="30" t="str">
        <f aca="false">'Biturbo (ZAM331...)'!E229</f>
        <v>USA</v>
      </c>
      <c r="G162" s="30" t="n">
        <f aca="false">IF(B162&lt;&gt;"",1,0)</f>
        <v>1</v>
      </c>
    </row>
    <row r="163" customFormat="false" ht="12.75" hidden="false" customHeight="false" outlineLevel="0" collapsed="false">
      <c r="B163" s="30" t="str">
        <f aca="false">'Biturbo (ZAM331...)'!A230</f>
        <v>Biturbo SI</v>
      </c>
      <c r="C163" s="30" t="str">
        <f aca="false">'Biturbo (ZAM331...)'!B230</f>
        <v>*ZAMAM1104*HB316907*</v>
      </c>
      <c r="D163" s="30" t="n">
        <f aca="false">'Biturbo (ZAM331...)'!C230</f>
        <v>1987</v>
      </c>
      <c r="E163" s="30" t="str">
        <f aca="false">'Biturbo (ZAM331...)'!D230</f>
        <v>Blanc</v>
      </c>
      <c r="F163" s="30" t="str">
        <f aca="false">'Biturbo (ZAM331...)'!E230</f>
        <v>USA</v>
      </c>
      <c r="G163" s="30" t="n">
        <f aca="false">IF(B163&lt;&gt;"",1,0)</f>
        <v>1</v>
      </c>
    </row>
    <row r="164" customFormat="false" ht="12.75" hidden="false" customHeight="false" outlineLevel="0" collapsed="false">
      <c r="B164" s="30" t="str">
        <f aca="false">'Biturbo (ZAM331...)'!A231</f>
        <v>Biturbo SI</v>
      </c>
      <c r="C164" s="30" t="str">
        <f aca="false">'Biturbo (ZAM331...)'!B231</f>
        <v>*ZAMAM1104*HB317157*</v>
      </c>
      <c r="D164" s="30" t="n">
        <f aca="false">'Biturbo (ZAM331...)'!C231</f>
        <v>1987</v>
      </c>
      <c r="E164" s="30" t="str">
        <f aca="false">'Biturbo (ZAM331...)'!D231</f>
        <v>?</v>
      </c>
      <c r="F164" s="30" t="str">
        <f aca="false">'Biturbo (ZAM331...)'!E231</f>
        <v>USA</v>
      </c>
      <c r="G164" s="30" t="n">
        <f aca="false">IF(B164&lt;&gt;"",1,0)</f>
        <v>1</v>
      </c>
    </row>
    <row r="165" customFormat="false" ht="12.75" hidden="false" customHeight="false" outlineLevel="0" collapsed="false">
      <c r="B165" s="30" t="str">
        <f aca="false">'Biturbo (ZAM331...)'!A232</f>
        <v>Biturbo SI</v>
      </c>
      <c r="C165" s="30" t="str">
        <f aca="false">'Biturbo (ZAM331...)'!B232</f>
        <v>*ZAMAMB00*HB116372*</v>
      </c>
      <c r="D165" s="30" t="n">
        <f aca="false">'Biturbo (ZAM331...)'!C232</f>
        <v>1987</v>
      </c>
      <c r="E165" s="30" t="str">
        <f aca="false">'Biturbo (ZAM331...)'!D232</f>
        <v>Rouge</v>
      </c>
      <c r="F165" s="30" t="str">
        <f aca="false">'Biturbo (ZAM331...)'!E232</f>
        <v>Hollande</v>
      </c>
      <c r="G165" s="30" t="n">
        <f aca="false">IF(B165&lt;&gt;"",1,0)</f>
        <v>1</v>
      </c>
    </row>
    <row r="166" customFormat="false" ht="12.75" hidden="false" customHeight="false" outlineLevel="0" collapsed="false">
      <c r="B166" s="30" t="n">
        <f aca="false">'Biturbo (ZAM331...)'!A233</f>
        <v>0</v>
      </c>
      <c r="C166" s="30" t="n">
        <f aca="false">'Biturbo (ZAM331...)'!B233</f>
        <v>0</v>
      </c>
      <c r="D166" s="30" t="n">
        <f aca="false">'Biturbo (ZAM331...)'!C233</f>
        <v>0</v>
      </c>
      <c r="E166" s="30" t="n">
        <f aca="false">'Biturbo (ZAM331...)'!D233</f>
        <v>0</v>
      </c>
      <c r="F166" s="30" t="n">
        <f aca="false">'Biturbo (ZAM331...)'!E233</f>
        <v>0</v>
      </c>
      <c r="G166" s="30" t="n">
        <f aca="false">IF(B166&lt;&gt;"",1,0)</f>
        <v>0</v>
      </c>
    </row>
    <row r="167" customFormat="false" ht="12.75" hidden="false" customHeight="false" outlineLevel="0" collapsed="false">
      <c r="B167" s="30" t="n">
        <f aca="false">'Biturbo (ZAM331...)'!A234</f>
        <v>0</v>
      </c>
      <c r="C167" s="30" t="n">
        <f aca="false">'Biturbo (ZAM331...)'!B234</f>
        <v>0</v>
      </c>
      <c r="D167" s="30" t="n">
        <f aca="false">'Biturbo (ZAM331...)'!C234</f>
        <v>0</v>
      </c>
      <c r="E167" s="30" t="n">
        <f aca="false">'Biturbo (ZAM331...)'!D234</f>
        <v>0</v>
      </c>
      <c r="F167" s="30" t="n">
        <f aca="false">'Biturbo (ZAM331...)'!E234</f>
        <v>0</v>
      </c>
      <c r="G167" s="30" t="n">
        <f aca="false">IF(B167&lt;&gt;"",1,0)</f>
        <v>0</v>
      </c>
    </row>
    <row r="168" customFormat="false" ht="12.75" hidden="false" customHeight="false" outlineLevel="0" collapsed="false">
      <c r="B168" s="30" t="n">
        <f aca="false">'Biturbo (ZAM331...)'!A235</f>
        <v>0</v>
      </c>
      <c r="C168" s="30" t="n">
        <f aca="false">'Biturbo (ZAM331...)'!B235</f>
        <v>0</v>
      </c>
      <c r="D168" s="30" t="n">
        <f aca="false">'Biturbo (ZAM331...)'!C235</f>
        <v>0</v>
      </c>
      <c r="E168" s="30" t="n">
        <f aca="false">'Biturbo (ZAM331...)'!D235</f>
        <v>0</v>
      </c>
      <c r="F168" s="30" t="n">
        <f aca="false">'Biturbo (ZAM331...)'!E235</f>
        <v>0</v>
      </c>
      <c r="G168" s="30" t="n">
        <f aca="false">IF(B168&lt;&gt;"",1,0)</f>
        <v>0</v>
      </c>
    </row>
    <row r="169" customFormat="false" ht="12.75" hidden="false" customHeight="false" outlineLevel="0" collapsed="false">
      <c r="B169" s="30" t="n">
        <f aca="false">'Biturbo (ZAM331...)'!A236</f>
        <v>0</v>
      </c>
      <c r="C169" s="30" t="n">
        <f aca="false">'Biturbo (ZAM331...)'!B236</f>
        <v>0</v>
      </c>
      <c r="D169" s="30" t="n">
        <f aca="false">'Biturbo (ZAM331...)'!C236</f>
        <v>0</v>
      </c>
      <c r="E169" s="30" t="n">
        <f aca="false">'Biturbo (ZAM331...)'!D236</f>
        <v>0</v>
      </c>
      <c r="F169" s="30" t="n">
        <f aca="false">'Biturbo (ZAM331...)'!E236</f>
        <v>0</v>
      </c>
      <c r="G169" s="30" t="n">
        <f aca="false">IF(B169&lt;&gt;"",1,0)</f>
        <v>0</v>
      </c>
    </row>
    <row r="170" customFormat="false" ht="12.75" hidden="false" customHeight="false" outlineLevel="0" collapsed="false">
      <c r="B170" s="30" t="n">
        <f aca="false">'Biturbo (ZAM331...)'!A237</f>
        <v>0</v>
      </c>
      <c r="C170" s="30" t="n">
        <f aca="false">'Biturbo (ZAM331...)'!B237</f>
        <v>0</v>
      </c>
      <c r="D170" s="30" t="n">
        <f aca="false">'Biturbo (ZAM331...)'!C237</f>
        <v>0</v>
      </c>
      <c r="E170" s="30" t="n">
        <f aca="false">'Biturbo (ZAM331...)'!D237</f>
        <v>0</v>
      </c>
      <c r="F170" s="30" t="n">
        <f aca="false">'Biturbo (ZAM331...)'!E237</f>
        <v>0</v>
      </c>
      <c r="G170" s="30" t="n">
        <f aca="false">IF(B170&lt;&gt;"",1,0)</f>
        <v>0</v>
      </c>
    </row>
    <row r="171" customFormat="false" ht="12.75" hidden="false" customHeight="false" outlineLevel="0" collapsed="false">
      <c r="B171" s="30" t="n">
        <f aca="false">'Biturbo (ZAM331...)'!A238</f>
        <v>0</v>
      </c>
      <c r="C171" s="30" t="n">
        <f aca="false">'Biturbo (ZAM331...)'!B238</f>
        <v>0</v>
      </c>
      <c r="D171" s="30" t="n">
        <f aca="false">'Biturbo (ZAM331...)'!C238</f>
        <v>0</v>
      </c>
      <c r="E171" s="30" t="n">
        <f aca="false">'Biturbo (ZAM331...)'!D238</f>
        <v>0</v>
      </c>
      <c r="F171" s="30" t="n">
        <f aca="false">'Biturbo (ZAM331...)'!E238</f>
        <v>0</v>
      </c>
      <c r="G171" s="30" t="n">
        <f aca="false">IF(B171&lt;&gt;"",1,0)</f>
        <v>0</v>
      </c>
    </row>
    <row r="172" customFormat="false" ht="12.75" hidden="false" customHeight="false" outlineLevel="0" collapsed="false">
      <c r="B172" s="30" t="n">
        <f aca="false">'Biturbo (ZAM331...)'!A239</f>
        <v>0</v>
      </c>
      <c r="C172" s="30" t="n">
        <f aca="false">'Biturbo (ZAM331...)'!B239</f>
        <v>0</v>
      </c>
      <c r="D172" s="30" t="n">
        <f aca="false">'Biturbo (ZAM331...)'!C239</f>
        <v>0</v>
      </c>
      <c r="E172" s="30" t="n">
        <f aca="false">'Biturbo (ZAM331...)'!D239</f>
        <v>0</v>
      </c>
      <c r="F172" s="30" t="n">
        <f aca="false">'Biturbo (ZAM331...)'!E239</f>
        <v>0</v>
      </c>
      <c r="G172" s="30" t="n">
        <f aca="false">IF(B172&lt;&gt;"",1,0)</f>
        <v>0</v>
      </c>
    </row>
    <row r="173" customFormat="false" ht="12.75" hidden="false" customHeight="false" outlineLevel="0" collapsed="false">
      <c r="B173" s="30" t="n">
        <f aca="false">'Biturbo (ZAM331...)'!A240</f>
        <v>0</v>
      </c>
      <c r="C173" s="30" t="n">
        <f aca="false">'Biturbo (ZAM331...)'!B240</f>
        <v>0</v>
      </c>
      <c r="D173" s="30" t="n">
        <f aca="false">'Biturbo (ZAM331...)'!C240</f>
        <v>0</v>
      </c>
      <c r="E173" s="30" t="n">
        <f aca="false">'Biturbo (ZAM331...)'!D240</f>
        <v>0</v>
      </c>
      <c r="F173" s="30" t="n">
        <f aca="false">'Biturbo (ZAM331...)'!E240</f>
        <v>0</v>
      </c>
      <c r="G173" s="30" t="n">
        <f aca="false">IF(B173&lt;&gt;"",1,0)</f>
        <v>0</v>
      </c>
    </row>
    <row r="174" customFormat="false" ht="12.75" hidden="false" customHeight="false" outlineLevel="0" collapsed="false">
      <c r="B174" s="30" t="n">
        <f aca="false">'Biturbo (ZAM331...)'!A241</f>
        <v>0</v>
      </c>
      <c r="C174" s="30" t="n">
        <f aca="false">'Biturbo (ZAM331...)'!B241</f>
        <v>0</v>
      </c>
      <c r="D174" s="30" t="n">
        <f aca="false">'Biturbo (ZAM331...)'!C241</f>
        <v>0</v>
      </c>
      <c r="E174" s="30" t="n">
        <f aca="false">'Biturbo (ZAM331...)'!D241</f>
        <v>0</v>
      </c>
      <c r="F174" s="30" t="n">
        <f aca="false">'Biturbo (ZAM331...)'!E241</f>
        <v>0</v>
      </c>
      <c r="G174" s="30" t="n">
        <f aca="false">IF(B174&lt;&gt;"",1,0)</f>
        <v>0</v>
      </c>
    </row>
    <row r="175" customFormat="false" ht="12.75" hidden="false" customHeight="false" outlineLevel="0" collapsed="false">
      <c r="B175" s="30" t="n">
        <f aca="false">'Biturbo (ZAM331...)'!A242</f>
        <v>0</v>
      </c>
      <c r="C175" s="30" t="n">
        <f aca="false">'Biturbo (ZAM331...)'!B242</f>
        <v>0</v>
      </c>
      <c r="D175" s="30" t="n">
        <f aca="false">'Biturbo (ZAM331...)'!C242</f>
        <v>0</v>
      </c>
      <c r="E175" s="30" t="n">
        <f aca="false">'Biturbo (ZAM331...)'!D242</f>
        <v>0</v>
      </c>
      <c r="F175" s="30" t="n">
        <f aca="false">'Biturbo (ZAM331...)'!E242</f>
        <v>0</v>
      </c>
      <c r="G175" s="30" t="n">
        <f aca="false">IF(B175&lt;&gt;"",1,0)</f>
        <v>0</v>
      </c>
    </row>
    <row r="176" customFormat="false" ht="12.75" hidden="false" customHeight="false" outlineLevel="0" collapsed="false">
      <c r="B176" s="30" t="n">
        <f aca="false">'Biturbo (ZAM331...)'!A243</f>
        <v>0</v>
      </c>
      <c r="C176" s="30" t="n">
        <f aca="false">'Biturbo (ZAM331...)'!B243</f>
        <v>0</v>
      </c>
      <c r="D176" s="30" t="n">
        <f aca="false">'Biturbo (ZAM331...)'!C243</f>
        <v>0</v>
      </c>
      <c r="E176" s="30" t="n">
        <f aca="false">'Biturbo (ZAM331...)'!D243</f>
        <v>0</v>
      </c>
      <c r="F176" s="30" t="n">
        <f aca="false">'Biturbo (ZAM331...)'!E243</f>
        <v>0</v>
      </c>
      <c r="G176" s="30" t="n">
        <f aca="false">IF(B176&lt;&gt;"",1,0)</f>
        <v>0</v>
      </c>
    </row>
    <row r="177" customFormat="false" ht="12.75" hidden="false" customHeight="false" outlineLevel="0" collapsed="false">
      <c r="B177" s="30" t="n">
        <f aca="false">'Biturbo (ZAM331...)'!A244</f>
        <v>0</v>
      </c>
      <c r="C177" s="30" t="n">
        <f aca="false">'Biturbo (ZAM331...)'!B244</f>
        <v>0</v>
      </c>
      <c r="D177" s="30" t="n">
        <f aca="false">'Biturbo (ZAM331...)'!C244</f>
        <v>0</v>
      </c>
      <c r="E177" s="30" t="n">
        <f aca="false">'Biturbo (ZAM331...)'!D244</f>
        <v>0</v>
      </c>
      <c r="F177" s="30" t="n">
        <f aca="false">'Biturbo (ZAM331...)'!E244</f>
        <v>0</v>
      </c>
      <c r="G177" s="30" t="n">
        <f aca="false">IF(B177&lt;&gt;"",1,0)</f>
        <v>0</v>
      </c>
    </row>
    <row r="178" customFormat="false" ht="12.75" hidden="false" customHeight="false" outlineLevel="0" collapsed="false">
      <c r="B178" s="30" t="n">
        <f aca="false">'Biturbo (ZAM331...)'!A245</f>
        <v>0</v>
      </c>
      <c r="C178" s="30" t="n">
        <f aca="false">'Biturbo (ZAM331...)'!B245</f>
        <v>0</v>
      </c>
      <c r="D178" s="30" t="n">
        <f aca="false">'Biturbo (ZAM331...)'!C245</f>
        <v>0</v>
      </c>
      <c r="E178" s="30" t="n">
        <f aca="false">'Biturbo (ZAM331...)'!D245</f>
        <v>0</v>
      </c>
      <c r="F178" s="30" t="n">
        <f aca="false">'Biturbo (ZAM331...)'!E245</f>
        <v>0</v>
      </c>
      <c r="G178" s="30" t="n">
        <f aca="false">IF(B178&lt;&gt;"",1,0)</f>
        <v>0</v>
      </c>
    </row>
    <row r="179" customFormat="false" ht="12.75" hidden="false" customHeight="false" outlineLevel="0" collapsed="false">
      <c r="B179" s="30" t="n">
        <f aca="false">'Biturbo (ZAM331...)'!A246</f>
        <v>0</v>
      </c>
      <c r="C179" s="30" t="n">
        <f aca="false">'Biturbo (ZAM331...)'!B246</f>
        <v>0</v>
      </c>
      <c r="D179" s="30" t="n">
        <f aca="false">'Biturbo (ZAM331...)'!C246</f>
        <v>0</v>
      </c>
      <c r="E179" s="30" t="n">
        <f aca="false">'Biturbo (ZAM331...)'!D246</f>
        <v>0</v>
      </c>
      <c r="F179" s="30" t="n">
        <f aca="false">'Biturbo (ZAM331...)'!E246</f>
        <v>0</v>
      </c>
      <c r="G179" s="30" t="n">
        <f aca="false">IF(B179&lt;&gt;"",1,0)</f>
        <v>0</v>
      </c>
    </row>
    <row r="180" customFormat="false" ht="12.75" hidden="false" customHeight="false" outlineLevel="0" collapsed="false">
      <c r="A180" s="30" t="s">
        <v>1487</v>
      </c>
      <c r="B180" s="30" t="n">
        <f aca="false">'22x (Coupés) (ZAM331...)'!A4</f>
        <v>222</v>
      </c>
      <c r="C180" s="30" t="str">
        <f aca="false">'22x (Coupés) (ZAM331...)'!B4</f>
        <v>*ZAM331B00*DB102232*</v>
      </c>
      <c r="D180" s="30" t="n">
        <f aca="false">'22x (Coupés) (ZAM331...)'!C4</f>
        <v>1983</v>
      </c>
      <c r="E180" s="30" t="str">
        <f aca="false">'22x (Coupés) (ZAM331...)'!D4</f>
        <v>?</v>
      </c>
      <c r="F180" s="30" t="str">
        <f aca="false">'22x (Coupés) (ZAM331...)'!E4</f>
        <v>France</v>
      </c>
      <c r="G180" s="30" t="n">
        <f aca="false">IF(B180&lt;&gt;"",1,0)</f>
        <v>1</v>
      </c>
      <c r="H180" s="30" t="n">
        <f aca="false">SUM(G180:G288)</f>
        <v>109</v>
      </c>
    </row>
    <row r="181" customFormat="false" ht="12.75" hidden="false" customHeight="false" outlineLevel="0" collapsed="false">
      <c r="B181" s="30" t="n">
        <f aca="false">'22x (Coupés) (ZAM331...)'!A6</f>
        <v>222</v>
      </c>
      <c r="C181" s="30" t="str">
        <f aca="false">'22x (Coupés) (ZAM331...)'!B6</f>
        <v>*ZAM331B00*EB109744*</v>
      </c>
      <c r="D181" s="30" t="n">
        <f aca="false">'22x (Coupés) (ZAM331...)'!C6</f>
        <v>1984</v>
      </c>
      <c r="E181" s="30" t="str">
        <f aca="false">'22x (Coupés) (ZAM331...)'!D6</f>
        <v>?</v>
      </c>
      <c r="F181" s="30" t="str">
        <f aca="false">'22x (Coupés) (ZAM331...)'!E6</f>
        <v>Belgique</v>
      </c>
      <c r="G181" s="30" t="n">
        <f aca="false">IF(B181&lt;&gt;"",1,0)</f>
        <v>1</v>
      </c>
    </row>
    <row r="182" customFormat="false" ht="12.75" hidden="false" customHeight="false" outlineLevel="0" collapsed="false">
      <c r="B182" s="30" t="n">
        <f aca="false">'22x (Coupés) (ZAM331...)'!A8</f>
        <v>222</v>
      </c>
      <c r="C182" s="30" t="str">
        <f aca="false">'22x (Coupés) (ZAM331...)'!B8</f>
        <v>*ZAM331B00*JB118024*</v>
      </c>
      <c r="D182" s="30" t="n">
        <f aca="false">'22x (Coupés) (ZAM331...)'!C8</f>
        <v>1989</v>
      </c>
      <c r="E182" s="30" t="str">
        <f aca="false">'22x (Coupés) (ZAM331...)'!D8</f>
        <v>?</v>
      </c>
      <c r="F182" s="30" t="str">
        <f aca="false">'22x (Coupés) (ZAM331...)'!E8</f>
        <v>France</v>
      </c>
      <c r="G182" s="30" t="n">
        <f aca="false">IF(B182&lt;&gt;"",1,0)</f>
        <v>1</v>
      </c>
    </row>
    <row r="183" customFormat="false" ht="12.75" hidden="false" customHeight="false" outlineLevel="0" collapsed="false">
      <c r="B183" s="30" t="n">
        <f aca="false">'22x (Coupés) (ZAM331...)'!A9</f>
        <v>222</v>
      </c>
      <c r="C183" s="30" t="str">
        <f aca="false">'22x (Coupés) (ZAM331...)'!B9</f>
        <v>*ZAM331B00*JB118058*</v>
      </c>
      <c r="D183" s="30" t="n">
        <f aca="false">'22x (Coupés) (ZAM331...)'!C9</f>
        <v>1988</v>
      </c>
      <c r="E183" s="30" t="str">
        <f aca="false">'22x (Coupés) (ZAM331...)'!D9</f>
        <v>?</v>
      </c>
      <c r="F183" s="30" t="str">
        <f aca="false">'22x (Coupés) (ZAM331...)'!E9</f>
        <v>France</v>
      </c>
      <c r="G183" s="30" t="n">
        <f aca="false">IF(B183&lt;&gt;"",1,0)</f>
        <v>1</v>
      </c>
    </row>
    <row r="184" customFormat="false" ht="12.75" hidden="false" customHeight="false" outlineLevel="0" collapsed="false">
      <c r="B184" s="30" t="n">
        <f aca="false">'22x (Coupés) (ZAM331...)'!A11</f>
        <v>222</v>
      </c>
      <c r="C184" s="30" t="str">
        <f aca="false">'22x (Coupés) (ZAM331...)'!B11</f>
        <v>*ZAM331B00*JB118168*</v>
      </c>
      <c r="D184" s="30" t="n">
        <f aca="false">'22x (Coupés) (ZAM331...)'!C11</f>
        <v>1988</v>
      </c>
      <c r="E184" s="30" t="str">
        <f aca="false">'22x (Coupés) (ZAM331...)'!D11</f>
        <v>Bleue</v>
      </c>
      <c r="F184" s="30" t="str">
        <f aca="false">'22x (Coupés) (ZAM331...)'!E11</f>
        <v>Italie</v>
      </c>
      <c r="G184" s="30" t="n">
        <f aca="false">IF(B184&lt;&gt;"",1,0)</f>
        <v>1</v>
      </c>
    </row>
    <row r="185" customFormat="false" ht="12.75" hidden="false" customHeight="false" outlineLevel="0" collapsed="false">
      <c r="B185" s="30" t="n">
        <f aca="false">'22x (Coupés) (ZAM331...)'!A12</f>
        <v>222</v>
      </c>
      <c r="C185" s="30" t="str">
        <f aca="false">'22x (Coupés) (ZAM331...)'!B12</f>
        <v>*ZAM331B00*JB118272*</v>
      </c>
      <c r="D185" s="30" t="n">
        <f aca="false">'22x (Coupés) (ZAM331...)'!C12</f>
        <v>1989</v>
      </c>
      <c r="E185" s="30" t="str">
        <f aca="false">'22x (Coupés) (ZAM331...)'!D12</f>
        <v>Rouge</v>
      </c>
      <c r="F185" s="30" t="str">
        <f aca="false">'22x (Coupés) (ZAM331...)'!E12</f>
        <v>France</v>
      </c>
      <c r="G185" s="30" t="n">
        <f aca="false">IF(B185&lt;&gt;"",1,0)</f>
        <v>1</v>
      </c>
    </row>
    <row r="186" customFormat="false" ht="12.75" hidden="false" customHeight="false" outlineLevel="0" collapsed="false">
      <c r="B186" s="30" t="n">
        <f aca="false">'22x (Coupés) (ZAM331...)'!A13</f>
        <v>222</v>
      </c>
      <c r="C186" s="30" t="str">
        <f aca="false">'22x (Coupés) (ZAM331...)'!B13</f>
        <v>*ZAM331B00*JB11829*</v>
      </c>
      <c r="D186" s="30" t="n">
        <f aca="false">'22x (Coupés) (ZAM331...)'!C13</f>
        <v>1988</v>
      </c>
      <c r="E186" s="30" t="str">
        <f aca="false">'22x (Coupés) (ZAM331...)'!D13</f>
        <v>Bleue</v>
      </c>
      <c r="F186" s="30" t="str">
        <f aca="false">'22x (Coupés) (ZAM331...)'!E13</f>
        <v>Allemagne</v>
      </c>
      <c r="G186" s="30" t="n">
        <f aca="false">IF(B186&lt;&gt;"",1,0)</f>
        <v>1</v>
      </c>
    </row>
    <row r="187" customFormat="false" ht="12.75" hidden="false" customHeight="false" outlineLevel="0" collapsed="false">
      <c r="B187" s="30" t="n">
        <f aca="false">'22x (Coupés) (ZAM331...)'!A14</f>
        <v>222</v>
      </c>
      <c r="C187" s="30" t="str">
        <f aca="false">'22x (Coupés) (ZAM331...)'!B14</f>
        <v>*ZAM331B00*JB118497*</v>
      </c>
      <c r="D187" s="30" t="n">
        <f aca="false">'22x (Coupés) (ZAM331...)'!C14</f>
        <v>1989</v>
      </c>
      <c r="E187" s="30" t="str">
        <f aca="false">'22x (Coupés) (ZAM331...)'!D14</f>
        <v>Ivoire</v>
      </c>
      <c r="F187" s="30" t="str">
        <f aca="false">'22x (Coupés) (ZAM331...)'!E14</f>
        <v>France</v>
      </c>
      <c r="G187" s="30" t="n">
        <f aca="false">IF(B187&lt;&gt;"",1,0)</f>
        <v>1</v>
      </c>
    </row>
    <row r="188" customFormat="false" ht="12.75" hidden="false" customHeight="false" outlineLevel="0" collapsed="false">
      <c r="B188" s="30" t="n">
        <f aca="false">'22x (Coupés) (ZAM331...)'!A15</f>
        <v>222</v>
      </c>
      <c r="C188" s="30" t="str">
        <f aca="false">'22x (Coupés) (ZAM331...)'!B15</f>
        <v>*ZAM331B00*JB118501*</v>
      </c>
      <c r="D188" s="30" t="n">
        <f aca="false">'22x (Coupés) (ZAM331...)'!C15</f>
        <v>1988</v>
      </c>
      <c r="E188" s="30" t="str">
        <f aca="false">'22x (Coupés) (ZAM331...)'!D15</f>
        <v>Blanc</v>
      </c>
      <c r="F188" s="30" t="str">
        <f aca="false">'22x (Coupés) (ZAM331...)'!E15</f>
        <v>Hollande</v>
      </c>
      <c r="G188" s="30" t="n">
        <f aca="false">IF(B188&lt;&gt;"",1,0)</f>
        <v>1</v>
      </c>
    </row>
    <row r="189" customFormat="false" ht="12.75" hidden="false" customHeight="false" outlineLevel="0" collapsed="false">
      <c r="B189" s="30" t="n">
        <f aca="false">'22x (Coupés) (ZAM331...)'!A16</f>
        <v>222</v>
      </c>
      <c r="C189" s="30" t="str">
        <f aca="false">'22x (Coupés) (ZAM331...)'!B16</f>
        <v>*ZAM331B00*JB118522*</v>
      </c>
      <c r="D189" s="30" t="n">
        <f aca="false">'22x (Coupés) (ZAM331...)'!C16</f>
        <v>1991</v>
      </c>
      <c r="E189" s="30" t="str">
        <f aca="false">'22x (Coupés) (ZAM331...)'!D16</f>
        <v>?</v>
      </c>
      <c r="F189" s="30" t="str">
        <f aca="false">'22x (Coupés) (ZAM331...)'!E16</f>
        <v>France</v>
      </c>
      <c r="G189" s="30" t="n">
        <f aca="false">IF(B189&lt;&gt;"",1,0)</f>
        <v>1</v>
      </c>
    </row>
    <row r="190" customFormat="false" ht="12.75" hidden="false" customHeight="false" outlineLevel="0" collapsed="false">
      <c r="B190" s="30" t="n">
        <f aca="false">'22x (Coupés) (ZAM331...)'!A17</f>
        <v>222</v>
      </c>
      <c r="C190" s="30" t="str">
        <f aca="false">'22x (Coupés) (ZAM331...)'!B17</f>
        <v>*ZAM331B00*JB118530*</v>
      </c>
      <c r="D190" s="30" t="n">
        <f aca="false">'22x (Coupés) (ZAM331...)'!C17</f>
        <v>1989</v>
      </c>
      <c r="E190" s="30" t="str">
        <f aca="false">'22x (Coupés) (ZAM331...)'!D17</f>
        <v>Rifle Grey Metal</v>
      </c>
      <c r="F190" s="30" t="str">
        <f aca="false">'22x (Coupés) (ZAM331...)'!E17</f>
        <v>France</v>
      </c>
      <c r="G190" s="30" t="n">
        <f aca="false">IF(B190&lt;&gt;"",1,0)</f>
        <v>1</v>
      </c>
    </row>
    <row r="191" customFormat="false" ht="12.75" hidden="false" customHeight="false" outlineLevel="0" collapsed="false">
      <c r="B191" s="30" t="n">
        <f aca="false">'22x (Coupés) (ZAM331...)'!A18</f>
        <v>222</v>
      </c>
      <c r="C191" s="30" t="str">
        <f aca="false">'22x (Coupés) (ZAM331...)'!B18</f>
        <v>*ZAM331B00*JB118557*</v>
      </c>
      <c r="D191" s="30" t="n">
        <f aca="false">'22x (Coupés) (ZAM331...)'!C18</f>
        <v>1989</v>
      </c>
      <c r="E191" s="30" t="str">
        <f aca="false">'22x (Coupés) (ZAM331...)'!D18</f>
        <v>Grise</v>
      </c>
      <c r="F191" s="30" t="str">
        <f aca="false">'22x (Coupés) (ZAM331...)'!E18</f>
        <v>France</v>
      </c>
      <c r="G191" s="30" t="n">
        <f aca="false">IF(B191&lt;&gt;"",1,0)</f>
        <v>1</v>
      </c>
    </row>
    <row r="192" customFormat="false" ht="12.75" hidden="false" customHeight="false" outlineLevel="0" collapsed="false">
      <c r="B192" s="30" t="n">
        <f aca="false">'22x (Coupés) (ZAM331...)'!A19</f>
        <v>222</v>
      </c>
      <c r="C192" s="30" t="str">
        <f aca="false">'22x (Coupés) (ZAM331...)'!B19</f>
        <v>*ZAM331B00*JB118754*</v>
      </c>
      <c r="D192" s="30" t="n">
        <f aca="false">'22x (Coupés) (ZAM331...)'!C19</f>
        <v>1988</v>
      </c>
      <c r="E192" s="30" t="str">
        <f aca="false">'22x (Coupés) (ZAM331...)'!D19</f>
        <v>?</v>
      </c>
      <c r="F192" s="30" t="str">
        <f aca="false">'22x (Coupés) (ZAM331...)'!E19</f>
        <v>Italie</v>
      </c>
      <c r="G192" s="30" t="n">
        <f aca="false">IF(B192&lt;&gt;"",1,0)</f>
        <v>1</v>
      </c>
    </row>
    <row r="193" customFormat="false" ht="12.75" hidden="false" customHeight="false" outlineLevel="0" collapsed="false">
      <c r="B193" s="30" t="n">
        <f aca="false">'22x (Coupés) (ZAM331...)'!A20</f>
        <v>222</v>
      </c>
      <c r="C193" s="30" t="str">
        <f aca="false">'22x (Coupés) (ZAM331...)'!B20</f>
        <v>*ZAM331B00*JB118899*</v>
      </c>
      <c r="D193" s="30" t="n">
        <f aca="false">'22x (Coupés) (ZAM331...)'!C20</f>
        <v>1988</v>
      </c>
      <c r="E193" s="30" t="str">
        <f aca="false">'22x (Coupés) (ZAM331...)'!D20</f>
        <v>Rouge</v>
      </c>
      <c r="F193" s="30" t="str">
        <f aca="false">'22x (Coupés) (ZAM331...)'!E20</f>
        <v>Italie</v>
      </c>
      <c r="G193" s="30" t="n">
        <f aca="false">IF(B193&lt;&gt;"",1,0)</f>
        <v>1</v>
      </c>
    </row>
    <row r="194" customFormat="false" ht="12.75" hidden="false" customHeight="false" outlineLevel="0" collapsed="false">
      <c r="B194" s="30" t="n">
        <f aca="false">'22x (Coupés) (ZAM331...)'!A21</f>
        <v>222</v>
      </c>
      <c r="C194" s="30" t="str">
        <f aca="false">'22x (Coupés) (ZAM331...)'!B21</f>
        <v>*ZAM331B00*JB118958*</v>
      </c>
      <c r="D194" s="30" t="n">
        <f aca="false">'22x (Coupés) (ZAM331...)'!C21</f>
        <v>1987</v>
      </c>
      <c r="E194" s="30" t="str">
        <f aca="false">'22x (Coupés) (ZAM331...)'!D21</f>
        <v>?</v>
      </c>
      <c r="F194" s="30" t="str">
        <f aca="false">'22x (Coupés) (ZAM331...)'!E21</f>
        <v>USA</v>
      </c>
      <c r="G194" s="30" t="n">
        <f aca="false">IF(B194&lt;&gt;"",1,0)</f>
        <v>1</v>
      </c>
    </row>
    <row r="195" customFormat="false" ht="12.75" hidden="false" customHeight="false" outlineLevel="0" collapsed="false">
      <c r="B195" s="30" t="n">
        <f aca="false">'22x (Coupés) (ZAM331...)'!A22</f>
        <v>222</v>
      </c>
      <c r="C195" s="30" t="str">
        <f aca="false">'22x (Coupés) (ZAM331...)'!B22</f>
        <v>*ZAM331B00*JB118973*</v>
      </c>
      <c r="D195" s="30" t="n">
        <f aca="false">'22x (Coupés) (ZAM331...)'!C22</f>
        <v>1989</v>
      </c>
      <c r="E195" s="30" t="str">
        <f aca="false">'22x (Coupés) (ZAM331...)'!D22</f>
        <v>?</v>
      </c>
      <c r="F195" s="30" t="str">
        <f aca="false">'22x (Coupés) (ZAM331...)'!E22</f>
        <v>France</v>
      </c>
      <c r="G195" s="30" t="n">
        <f aca="false">IF(B195&lt;&gt;"",1,0)</f>
        <v>1</v>
      </c>
    </row>
    <row r="196" customFormat="false" ht="12.75" hidden="false" customHeight="false" outlineLevel="0" collapsed="false">
      <c r="B196" s="30" t="n">
        <f aca="false">'22x (Coupés) (ZAM331...)'!A23</f>
        <v>222</v>
      </c>
      <c r="C196" s="30" t="str">
        <f aca="false">'22x (Coupés) (ZAM331...)'!B23</f>
        <v>*ZAM331B00*JB119090*</v>
      </c>
      <c r="D196" s="30" t="n">
        <f aca="false">'22x (Coupés) (ZAM331...)'!C23</f>
        <v>1988</v>
      </c>
      <c r="E196" s="30" t="str">
        <f aca="false">'22x (Coupés) (ZAM331...)'!D23</f>
        <v>Rouge</v>
      </c>
      <c r="F196" s="30" t="str">
        <f aca="false">'22x (Coupés) (ZAM331...)'!E23</f>
        <v>France</v>
      </c>
      <c r="G196" s="30" t="n">
        <f aca="false">IF(B196&lt;&gt;"",1,0)</f>
        <v>1</v>
      </c>
    </row>
    <row r="197" customFormat="false" ht="12.75" hidden="false" customHeight="false" outlineLevel="0" collapsed="false">
      <c r="B197" s="30" t="n">
        <f aca="false">'22x (Coupés) (ZAM331...)'!A24</f>
        <v>222</v>
      </c>
      <c r="C197" s="30" t="str">
        <f aca="false">'22x (Coupés) (ZAM331...)'!B24</f>
        <v>*ZAM331B00*JB207234*</v>
      </c>
      <c r="D197" s="30" t="n">
        <f aca="false">'22x (Coupés) (ZAM331...)'!C24</f>
        <v>1988</v>
      </c>
      <c r="E197" s="30" t="str">
        <f aca="false">'22x (Coupés) (ZAM331...)'!D24</f>
        <v>Grise</v>
      </c>
      <c r="F197" s="30" t="str">
        <f aca="false">'22x (Coupés) (ZAM331...)'!E24</f>
        <v>Italie</v>
      </c>
      <c r="G197" s="30" t="n">
        <f aca="false">IF(B197&lt;&gt;"",1,0)</f>
        <v>1</v>
      </c>
    </row>
    <row r="198" customFormat="false" ht="12.75" hidden="false" customHeight="false" outlineLevel="0" collapsed="false">
      <c r="B198" s="30" t="n">
        <f aca="false">'22x (Coupés) (ZAM331...)'!A25</f>
        <v>222</v>
      </c>
      <c r="C198" s="30" t="str">
        <f aca="false">'22x (Coupés) (ZAM331...)'!B25</f>
        <v>*ZAM331B00*KB119210*</v>
      </c>
      <c r="D198" s="30" t="n">
        <f aca="false">'22x (Coupés) (ZAM331...)'!C25</f>
        <v>1990</v>
      </c>
      <c r="E198" s="30" t="str">
        <f aca="false">'22x (Coupés) (ZAM331...)'!D25</f>
        <v>Blanc</v>
      </c>
      <c r="F198" s="30" t="str">
        <f aca="false">'22x (Coupés) (ZAM331...)'!E25</f>
        <v>France</v>
      </c>
      <c r="G198" s="30" t="n">
        <f aca="false">IF(B198&lt;&gt;"",1,0)</f>
        <v>1</v>
      </c>
    </row>
    <row r="199" customFormat="false" ht="12.75" hidden="false" customHeight="false" outlineLevel="0" collapsed="false">
      <c r="B199" s="30" t="str">
        <f aca="false">'22x (Coupés) (ZAM331...)'!A26</f>
        <v>222 E</v>
      </c>
      <c r="C199" s="30" t="str">
        <f aca="false">'22x (Coupés) (ZAM331...)'!B26</f>
        <v>*ZAM331B00*KB119250*</v>
      </c>
      <c r="D199" s="30" t="n">
        <f aca="false">'22x (Coupés) (ZAM331...)'!C26</f>
        <v>1989</v>
      </c>
      <c r="E199" s="30" t="str">
        <f aca="false">'22x (Coupés) (ZAM331...)'!D26</f>
        <v>?</v>
      </c>
      <c r="F199" s="30" t="str">
        <f aca="false">'22x (Coupés) (ZAM331...)'!E26</f>
        <v>France</v>
      </c>
      <c r="G199" s="30" t="n">
        <f aca="false">IF(B199&lt;&gt;"",1,0)</f>
        <v>1</v>
      </c>
    </row>
    <row r="200" customFormat="false" ht="12.75" hidden="false" customHeight="false" outlineLevel="0" collapsed="false">
      <c r="B200" s="30" t="n">
        <f aca="false">'22x (Coupés) (ZAM331...)'!A27</f>
        <v>224</v>
      </c>
      <c r="C200" s="30" t="str">
        <f aca="false">'22x (Coupés) (ZAM331...)'!B27</f>
        <v>*ZAM331B00*KB119315*</v>
      </c>
      <c r="D200" s="30" t="n">
        <f aca="false">'22x (Coupés) (ZAM331...)'!C27</f>
        <v>1989</v>
      </c>
      <c r="E200" s="30" t="str">
        <f aca="false">'22x (Coupés) (ZAM331...)'!D27</f>
        <v>Blanc</v>
      </c>
      <c r="F200" s="30" t="str">
        <f aca="false">'22x (Coupés) (ZAM331...)'!E27</f>
        <v>Hollande</v>
      </c>
      <c r="G200" s="30" t="n">
        <f aca="false">IF(B200&lt;&gt;"",1,0)</f>
        <v>1</v>
      </c>
    </row>
    <row r="201" customFormat="false" ht="12.75" hidden="false" customHeight="false" outlineLevel="0" collapsed="false">
      <c r="B201" s="30" t="n">
        <f aca="false">'22x (Coupés) (ZAM331...)'!A29</f>
        <v>224</v>
      </c>
      <c r="C201" s="30" t="str">
        <f aca="false">'22x (Coupés) (ZAM331...)'!B29</f>
        <v>*ZAM331B00*KB119379*</v>
      </c>
      <c r="D201" s="30" t="n">
        <f aca="false">'22x (Coupés) (ZAM331...)'!C29</f>
        <v>1989</v>
      </c>
      <c r="E201" s="30" t="str">
        <f aca="false">'22x (Coupés) (ZAM331...)'!D29</f>
        <v>?</v>
      </c>
      <c r="F201" s="30" t="str">
        <f aca="false">'22x (Coupés) (ZAM331...)'!E29</f>
        <v>Allemagne</v>
      </c>
      <c r="G201" s="30" t="n">
        <f aca="false">IF(B201&lt;&gt;"",1,0)</f>
        <v>1</v>
      </c>
    </row>
    <row r="202" customFormat="false" ht="12.75" hidden="false" customHeight="false" outlineLevel="0" collapsed="false">
      <c r="B202" s="30" t="n">
        <f aca="false">'22x (Coupés) (ZAM331...)'!A30</f>
        <v>224</v>
      </c>
      <c r="C202" s="30" t="str">
        <f aca="false">'22x (Coupés) (ZAM331...)'!B30</f>
        <v>*ZAM331B00*KB119383*</v>
      </c>
      <c r="D202" s="30" t="n">
        <f aca="false">'22x (Coupés) (ZAM331...)'!C30</f>
        <v>1989</v>
      </c>
      <c r="E202" s="30" t="str">
        <f aca="false">'22x (Coupés) (ZAM331...)'!D30</f>
        <v>Rouge</v>
      </c>
      <c r="F202" s="30" t="str">
        <f aca="false">'22x (Coupés) (ZAM331...)'!E30</f>
        <v>Hollande</v>
      </c>
      <c r="G202" s="30" t="n">
        <f aca="false">IF(B202&lt;&gt;"",1,0)</f>
        <v>1</v>
      </c>
    </row>
    <row r="203" customFormat="false" ht="12.75" hidden="false" customHeight="false" outlineLevel="0" collapsed="false">
      <c r="B203" s="30" t="str">
        <f aca="false">'22x (Coupés) (ZAM331...)'!A31</f>
        <v>222 E</v>
      </c>
      <c r="C203" s="30" t="str">
        <f aca="false">'22x (Coupés) (ZAM331...)'!B31</f>
        <v>*ZAM331B00*KB119423*</v>
      </c>
      <c r="D203" s="30" t="n">
        <f aca="false">'22x (Coupés) (ZAM331...)'!C31</f>
        <v>1989</v>
      </c>
      <c r="E203" s="30" t="str">
        <f aca="false">'22x (Coupés) (ZAM331...)'!D31</f>
        <v>Rouge</v>
      </c>
      <c r="F203" s="30" t="str">
        <f aca="false">'22x (Coupés) (ZAM331...)'!E31</f>
        <v>Suisse</v>
      </c>
      <c r="G203" s="30" t="n">
        <f aca="false">IF(B203&lt;&gt;"",1,0)</f>
        <v>1</v>
      </c>
    </row>
    <row r="204" customFormat="false" ht="12.75" hidden="false" customHeight="false" outlineLevel="0" collapsed="false">
      <c r="B204" s="30" t="n">
        <f aca="false">'22x (Coupés) (ZAM331...)'!A33</f>
        <v>224</v>
      </c>
      <c r="C204" s="30" t="str">
        <f aca="false">'22x (Coupés) (ZAM331...)'!B33</f>
        <v>*ZAM331B00*KB119465*</v>
      </c>
      <c r="D204" s="30" t="n">
        <f aca="false">'22x (Coupés) (ZAM331...)'!C33</f>
        <v>1990</v>
      </c>
      <c r="E204" s="30" t="str">
        <f aca="false">'22x (Coupés) (ZAM331...)'!D33</f>
        <v>Noire</v>
      </c>
      <c r="F204" s="30" t="str">
        <f aca="false">'22x (Coupés) (ZAM331...)'!E33</f>
        <v>Hollande</v>
      </c>
      <c r="G204" s="30" t="n">
        <f aca="false">IF(B204&lt;&gt;"",1,0)</f>
        <v>1</v>
      </c>
    </row>
    <row r="205" customFormat="false" ht="12.75" hidden="false" customHeight="false" outlineLevel="0" collapsed="false">
      <c r="B205" s="30" t="n">
        <f aca="false">'22x (Coupés) (ZAM331...)'!A34</f>
        <v>224</v>
      </c>
      <c r="C205" s="30" t="str">
        <f aca="false">'22x (Coupés) (ZAM331...)'!B34</f>
        <v>*ZAM331B00*KB119467*</v>
      </c>
      <c r="D205" s="30" t="n">
        <f aca="false">'22x (Coupés) (ZAM331...)'!C34</f>
        <v>1989</v>
      </c>
      <c r="E205" s="30" t="str">
        <f aca="false">'22x (Coupés) (ZAM331...)'!D34</f>
        <v>?</v>
      </c>
      <c r="F205" s="30" t="str">
        <f aca="false">'22x (Coupés) (ZAM331...)'!E34</f>
        <v>France</v>
      </c>
      <c r="G205" s="30" t="n">
        <f aca="false">IF(B205&lt;&gt;"",1,0)</f>
        <v>1</v>
      </c>
    </row>
    <row r="206" customFormat="false" ht="12.75" hidden="false" customHeight="false" outlineLevel="0" collapsed="false">
      <c r="B206" s="30" t="n">
        <f aca="false">'22x (Coupés) (ZAM331...)'!A35</f>
        <v>224</v>
      </c>
      <c r="C206" s="30" t="str">
        <f aca="false">'22x (Coupés) (ZAM331...)'!B35</f>
        <v>*ZAM331B00*KB119499*</v>
      </c>
      <c r="D206" s="30" t="n">
        <f aca="false">'22x (Coupés) (ZAM331...)'!C35</f>
        <v>1989</v>
      </c>
      <c r="E206" s="30" t="str">
        <f aca="false">'22x (Coupés) (ZAM331...)'!D35</f>
        <v>Noire</v>
      </c>
      <c r="F206" s="30" t="str">
        <f aca="false">'22x (Coupés) (ZAM331...)'!E35</f>
        <v>France</v>
      </c>
      <c r="G206" s="30" t="n">
        <f aca="false">IF(B206&lt;&gt;"",1,0)</f>
        <v>1</v>
      </c>
    </row>
    <row r="207" customFormat="false" ht="12.75" hidden="false" customHeight="false" outlineLevel="0" collapsed="false">
      <c r="B207" s="30" t="n">
        <f aca="false">'22x (Coupés) (ZAM331...)'!A36</f>
        <v>224</v>
      </c>
      <c r="C207" s="30" t="str">
        <f aca="false">'22x (Coupés) (ZAM331...)'!B36</f>
        <v>*ZAM331B00*KB119506*</v>
      </c>
      <c r="D207" s="30" t="n">
        <f aca="false">'22x (Coupés) (ZAM331...)'!C36</f>
        <v>1990</v>
      </c>
      <c r="E207" s="30" t="str">
        <f aca="false">'22x (Coupés) (ZAM331...)'!D36</f>
        <v>Noire</v>
      </c>
      <c r="F207" s="30" t="str">
        <f aca="false">'22x (Coupés) (ZAM331...)'!E36</f>
        <v>France</v>
      </c>
      <c r="G207" s="30" t="n">
        <f aca="false">IF(B207&lt;&gt;"",1,0)</f>
        <v>1</v>
      </c>
    </row>
    <row r="208" customFormat="false" ht="12.75" hidden="false" customHeight="false" outlineLevel="0" collapsed="false">
      <c r="B208" s="30" t="str">
        <f aca="false">'22x (Coupés) (ZAM331...)'!A38</f>
        <v>222 E</v>
      </c>
      <c r="C208" s="30" t="str">
        <f aca="false">'22x (Coupés) (ZAM331...)'!B38</f>
        <v>*ZAM331B00*KB119556*</v>
      </c>
      <c r="D208" s="30" t="n">
        <f aca="false">'22x (Coupés) (ZAM331...)'!C38</f>
        <v>1989</v>
      </c>
      <c r="E208" s="30" t="str">
        <f aca="false">'22x (Coupés) (ZAM331...)'!D38</f>
        <v>Noire</v>
      </c>
      <c r="F208" s="30" t="str">
        <f aca="false">'22x (Coupés) (ZAM331...)'!E38</f>
        <v>Allemagne</v>
      </c>
      <c r="G208" s="30" t="n">
        <f aca="false">IF(B208&lt;&gt;"",1,0)</f>
        <v>1</v>
      </c>
    </row>
    <row r="209" customFormat="false" ht="12.75" hidden="false" customHeight="false" outlineLevel="0" collapsed="false">
      <c r="B209" s="30" t="n">
        <f aca="false">'22x (Coupés) (ZAM331...)'!A39</f>
        <v>222</v>
      </c>
      <c r="C209" s="30" t="str">
        <f aca="false">'22x (Coupés) (ZAM331...)'!B39</f>
        <v>*ZAM331B00*KB119627*</v>
      </c>
      <c r="D209" s="30" t="n">
        <f aca="false">'22x (Coupés) (ZAM331...)'!C39</f>
        <v>1989</v>
      </c>
      <c r="E209" s="30" t="str">
        <f aca="false">'22x (Coupés) (ZAM331...)'!D39</f>
        <v>?</v>
      </c>
      <c r="F209" s="30" t="str">
        <f aca="false">'22x (Coupés) (ZAM331...)'!E39</f>
        <v>France</v>
      </c>
      <c r="G209" s="30" t="n">
        <f aca="false">IF(B209&lt;&gt;"",1,0)</f>
        <v>1</v>
      </c>
    </row>
    <row r="210" customFormat="false" ht="12.75" hidden="false" customHeight="false" outlineLevel="0" collapsed="false">
      <c r="B210" s="30" t="n">
        <f aca="false">'22x (Coupés) (ZAM331...)'!A40</f>
        <v>224</v>
      </c>
      <c r="C210" s="30" t="str">
        <f aca="false">'22x (Coupés) (ZAM331...)'!B40</f>
        <v>*ZAM331B00*KB119745*</v>
      </c>
      <c r="D210" s="30" t="n">
        <f aca="false">'22x (Coupés) (ZAM331...)'!C40</f>
        <v>1989</v>
      </c>
      <c r="E210" s="30" t="str">
        <f aca="false">'22x (Coupés) (ZAM331...)'!D40</f>
        <v>Red over silver</v>
      </c>
      <c r="F210" s="30" t="str">
        <f aca="false">'22x (Coupés) (ZAM331...)'!E40</f>
        <v>Hollande</v>
      </c>
      <c r="G210" s="30" t="n">
        <f aca="false">IF(B210&lt;&gt;"",1,0)</f>
        <v>1</v>
      </c>
    </row>
    <row r="211" customFormat="false" ht="12.75" hidden="false" customHeight="false" outlineLevel="0" collapsed="false">
      <c r="B211" s="30" t="n">
        <f aca="false">'22x (Coupés) (ZAM331...)'!A41</f>
        <v>224</v>
      </c>
      <c r="C211" s="30" t="str">
        <f aca="false">'22x (Coupés) (ZAM331...)'!B41</f>
        <v>*ZAM331B00*KB119754*</v>
      </c>
      <c r="D211" s="30" t="n">
        <f aca="false">'22x (Coupés) (ZAM331...)'!C41</f>
        <v>1989</v>
      </c>
      <c r="E211" s="30" t="str">
        <f aca="false">'22x (Coupés) (ZAM331...)'!D41</f>
        <v>Noire</v>
      </c>
      <c r="F211" s="30" t="str">
        <f aca="false">'22x (Coupés) (ZAM331...)'!E41</f>
        <v>Hollande</v>
      </c>
      <c r="G211" s="30" t="n">
        <f aca="false">IF(B211&lt;&gt;"",1,0)</f>
        <v>1</v>
      </c>
    </row>
    <row r="212" customFormat="false" ht="12.75" hidden="false" customHeight="false" outlineLevel="0" collapsed="false">
      <c r="B212" s="30" t="n">
        <f aca="false">'22x (Coupés) (ZAM331...)'!A44</f>
        <v>224</v>
      </c>
      <c r="C212" s="30" t="str">
        <f aca="false">'22x (Coupés) (ZAM331...)'!B44</f>
        <v>*ZAM331B00*KB119860*</v>
      </c>
      <c r="D212" s="30" t="n">
        <f aca="false">'22x (Coupés) (ZAM331...)'!C44</f>
        <v>1989</v>
      </c>
      <c r="E212" s="30" t="str">
        <f aca="false">'22x (Coupés) (ZAM331...)'!D44</f>
        <v>Noire</v>
      </c>
      <c r="F212" s="30" t="str">
        <f aca="false">'22x (Coupés) (ZAM331...)'!E44</f>
        <v>Italie</v>
      </c>
      <c r="G212" s="30" t="n">
        <f aca="false">IF(B212&lt;&gt;"",1,0)</f>
        <v>1</v>
      </c>
    </row>
    <row r="213" customFormat="false" ht="12.75" hidden="false" customHeight="false" outlineLevel="0" collapsed="false">
      <c r="B213" s="30" t="n">
        <f aca="false">'22x (Coupés) (ZAM331...)'!A45</f>
        <v>224</v>
      </c>
      <c r="C213" s="30" t="str">
        <f aca="false">'22x (Coupés) (ZAM331...)'!B45</f>
        <v>*ZAM331B00*KB119929*</v>
      </c>
      <c r="D213" s="30" t="n">
        <f aca="false">'22x (Coupés) (ZAM331...)'!C45</f>
        <v>1990</v>
      </c>
      <c r="E213" s="30" t="str">
        <f aca="false">'22x (Coupés) (ZAM331...)'!D45</f>
        <v>Rouge</v>
      </c>
      <c r="F213" s="30" t="str">
        <f aca="false">'22x (Coupés) (ZAM331...)'!E45</f>
        <v>Hollande</v>
      </c>
      <c r="G213" s="30" t="n">
        <f aca="false">IF(B213&lt;&gt;"",1,0)</f>
        <v>1</v>
      </c>
    </row>
    <row r="214" customFormat="false" ht="12.75" hidden="false" customHeight="false" outlineLevel="0" collapsed="false">
      <c r="B214" s="30" t="str">
        <f aca="false">'22x (Coupés) (ZAM331...)'!A46</f>
        <v>222 E</v>
      </c>
      <c r="C214" s="30" t="str">
        <f aca="false">'22x (Coupés) (ZAM331...)'!B46</f>
        <v>*ZAM331B00*KB119937*</v>
      </c>
      <c r="D214" s="30" t="n">
        <f aca="false">'22x (Coupés) (ZAM331...)'!C46</f>
        <v>1991</v>
      </c>
      <c r="E214" s="30" t="str">
        <f aca="false">'22x (Coupés) (ZAM331...)'!D46</f>
        <v>Rouge</v>
      </c>
      <c r="F214" s="30" t="str">
        <f aca="false">'22x (Coupés) (ZAM331...)'!E46</f>
        <v>Suisse</v>
      </c>
      <c r="G214" s="30" t="n">
        <f aca="false">IF(B214&lt;&gt;"",1,0)</f>
        <v>1</v>
      </c>
    </row>
    <row r="215" customFormat="false" ht="12.75" hidden="false" customHeight="false" outlineLevel="0" collapsed="false">
      <c r="B215" s="30" t="n">
        <f aca="false">'22x (Coupés) (ZAM331...)'!A47</f>
        <v>224</v>
      </c>
      <c r="C215" s="30" t="str">
        <f aca="false">'22x (Coupés) (ZAM331...)'!B47</f>
        <v>*ZAM331B00*KB119961*</v>
      </c>
      <c r="D215" s="30" t="n">
        <f aca="false">'22x (Coupés) (ZAM331...)'!C47</f>
        <v>1991</v>
      </c>
      <c r="E215" s="30" t="str">
        <f aca="false">'22x (Coupés) (ZAM331...)'!D47</f>
        <v>Noire</v>
      </c>
      <c r="F215" s="30" t="str">
        <f aca="false">'22x (Coupés) (ZAM331...)'!E47</f>
        <v>Belgique</v>
      </c>
      <c r="G215" s="30" t="n">
        <f aca="false">IF(B215&lt;&gt;"",1,0)</f>
        <v>1</v>
      </c>
    </row>
    <row r="216" customFormat="false" ht="12.75" hidden="false" customHeight="false" outlineLevel="0" collapsed="false">
      <c r="B216" s="30" t="n">
        <f aca="false">'22x (Coupés) (ZAM331...)'!A48</f>
        <v>224</v>
      </c>
      <c r="C216" s="30" t="str">
        <f aca="false">'22x (Coupés) (ZAM331...)'!B48</f>
        <v>*ZAM331B00*KB119971*</v>
      </c>
      <c r="D216" s="30" t="n">
        <f aca="false">'22x (Coupés) (ZAM331...)'!C48</f>
        <v>1990</v>
      </c>
      <c r="E216" s="30" t="str">
        <f aca="false">'22x (Coupés) (ZAM331...)'!D48</f>
        <v>Noire</v>
      </c>
      <c r="F216" s="30" t="str">
        <f aca="false">'22x (Coupés) (ZAM331...)'!E48</f>
        <v>Norvège</v>
      </c>
      <c r="G216" s="30" t="n">
        <f aca="false">IF(B216&lt;&gt;"",1,0)</f>
        <v>1</v>
      </c>
    </row>
    <row r="217" customFormat="false" ht="12.75" hidden="false" customHeight="false" outlineLevel="0" collapsed="false">
      <c r="B217" s="30" t="str">
        <f aca="false">'22x (Coupés) (ZAM331...)'!A49</f>
        <v>222 E</v>
      </c>
      <c r="C217" s="30" t="str">
        <f aca="false">'22x (Coupés) (ZAM331...)'!B49</f>
        <v>*ZAM331B00*KB120023*</v>
      </c>
      <c r="D217" s="30" t="n">
        <f aca="false">'22x (Coupés) (ZAM331...)'!C49</f>
        <v>1990</v>
      </c>
      <c r="E217" s="30" t="str">
        <f aca="false">'22x (Coupés) (ZAM331...)'!D49</f>
        <v>?</v>
      </c>
      <c r="F217" s="30" t="str">
        <f aca="false">'22x (Coupés) (ZAM331...)'!E49</f>
        <v>France</v>
      </c>
      <c r="G217" s="30" t="n">
        <f aca="false">IF(B217&lt;&gt;"",1,0)</f>
        <v>1</v>
      </c>
    </row>
    <row r="218" customFormat="false" ht="12.75" hidden="false" customHeight="false" outlineLevel="0" collapsed="false">
      <c r="B218" s="30" t="n">
        <f aca="false">'22x (Coupés) (ZAM331...)'!A50</f>
        <v>224</v>
      </c>
      <c r="C218" s="30" t="str">
        <f aca="false">'22x (Coupés) (ZAM331...)'!B50</f>
        <v>*ZAM331B00*KB120045*</v>
      </c>
      <c r="D218" s="30" t="n">
        <f aca="false">'22x (Coupés) (ZAM331...)'!C50</f>
        <v>1990</v>
      </c>
      <c r="E218" s="30" t="str">
        <f aca="false">'22x (Coupés) (ZAM331...)'!D50</f>
        <v>Noire</v>
      </c>
      <c r="F218" s="30" t="str">
        <f aca="false">'22x (Coupés) (ZAM331...)'!E50</f>
        <v>Hollande</v>
      </c>
      <c r="G218" s="30" t="n">
        <f aca="false">IF(B218&lt;&gt;"",1,0)</f>
        <v>1</v>
      </c>
    </row>
    <row r="219" customFormat="false" ht="12.75" hidden="false" customHeight="false" outlineLevel="0" collapsed="false">
      <c r="B219" s="30" t="n">
        <f aca="false">'22x (Coupés) (ZAM331...)'!A51</f>
        <v>224</v>
      </c>
      <c r="C219" s="30" t="str">
        <f aca="false">'22x (Coupés) (ZAM331...)'!B51</f>
        <v>*ZAM331B00*KB120057*</v>
      </c>
      <c r="D219" s="30" t="n">
        <f aca="false">'22x (Coupés) (ZAM331...)'!C51</f>
        <v>1989</v>
      </c>
      <c r="E219" s="30" t="str">
        <f aca="false">'22x (Coupés) (ZAM331...)'!D51</f>
        <v>?</v>
      </c>
      <c r="F219" s="30" t="str">
        <f aca="false">'22x (Coupés) (ZAM331...)'!E51</f>
        <v>Belgique</v>
      </c>
      <c r="G219" s="30" t="n">
        <f aca="false">IF(B219&lt;&gt;"",1,0)</f>
        <v>1</v>
      </c>
    </row>
    <row r="220" customFormat="false" ht="12.75" hidden="false" customHeight="false" outlineLevel="0" collapsed="false">
      <c r="B220" s="30" t="n">
        <f aca="false">'22x (Coupés) (ZAM331...)'!A52</f>
        <v>224</v>
      </c>
      <c r="C220" s="30" t="str">
        <f aca="false">'22x (Coupés) (ZAM331...)'!B52</f>
        <v>*ZAM331B00*KB120081*</v>
      </c>
      <c r="D220" s="30" t="n">
        <f aca="false">'22x (Coupés) (ZAM331...)'!C52</f>
        <v>1990</v>
      </c>
      <c r="E220" s="30" t="str">
        <f aca="false">'22x (Coupés) (ZAM331...)'!D52</f>
        <v>Rouge</v>
      </c>
      <c r="F220" s="30" t="str">
        <f aca="false">'22x (Coupés) (ZAM331...)'!E52</f>
        <v>Italie</v>
      </c>
      <c r="G220" s="30" t="n">
        <f aca="false">IF(B220&lt;&gt;"",1,0)</f>
        <v>1</v>
      </c>
    </row>
    <row r="221" customFormat="false" ht="12.75" hidden="false" customHeight="false" outlineLevel="0" collapsed="false">
      <c r="B221" s="30" t="n">
        <f aca="false">'22x (Coupés) (ZAM331...)'!A53</f>
        <v>224</v>
      </c>
      <c r="C221" s="30" t="str">
        <f aca="false">'22x (Coupés) (ZAM331...)'!B53</f>
        <v>*ZAM331B00*KB120135*</v>
      </c>
      <c r="D221" s="30" t="n">
        <f aca="false">'22x (Coupés) (ZAM331...)'!C53</f>
        <v>1990</v>
      </c>
      <c r="E221" s="30" t="str">
        <f aca="false">'22x (Coupés) (ZAM331...)'!D53</f>
        <v>Noire</v>
      </c>
      <c r="F221" s="30" t="str">
        <f aca="false">'22x (Coupés) (ZAM331...)'!E53</f>
        <v>Hollande</v>
      </c>
      <c r="G221" s="30" t="n">
        <f aca="false">IF(B221&lt;&gt;"",1,0)</f>
        <v>1</v>
      </c>
    </row>
    <row r="222" customFormat="false" ht="12.75" hidden="false" customHeight="false" outlineLevel="0" collapsed="false">
      <c r="B222" s="30" t="n">
        <f aca="false">'22x (Coupés) (ZAM331...)'!A54</f>
        <v>224</v>
      </c>
      <c r="C222" s="30" t="str">
        <f aca="false">'22x (Coupés) (ZAM331...)'!B54</f>
        <v>*ZAM331B00*KB120161*</v>
      </c>
      <c r="D222" s="30" t="n">
        <f aca="false">'22x (Coupés) (ZAM331...)'!C54</f>
        <v>1990</v>
      </c>
      <c r="E222" s="30" t="str">
        <f aca="false">'22x (Coupés) (ZAM331...)'!D54</f>
        <v>Nero - Griggio</v>
      </c>
      <c r="F222" s="30" t="str">
        <f aca="false">'22x (Coupés) (ZAM331...)'!E54</f>
        <v>France</v>
      </c>
      <c r="G222" s="30" t="n">
        <f aca="false">IF(B222&lt;&gt;"",1,0)</f>
        <v>1</v>
      </c>
    </row>
    <row r="223" customFormat="false" ht="12.75" hidden="false" customHeight="false" outlineLevel="0" collapsed="false">
      <c r="B223" s="30" t="str">
        <f aca="false">'22x (Coupés) (ZAM331...)'!A55</f>
        <v>222 SR</v>
      </c>
      <c r="C223" s="30" t="str">
        <f aca="false">'22x (Coupés) (ZAM331...)'!B55</f>
        <v>*ZAM331B00*KB120194*</v>
      </c>
      <c r="D223" s="30" t="n">
        <f aca="false">'22x (Coupés) (ZAM331...)'!C55</f>
        <v>1990</v>
      </c>
      <c r="E223" s="30" t="str">
        <f aca="false">'22x (Coupés) (ZAM331...)'!D55</f>
        <v>?</v>
      </c>
      <c r="F223" s="30" t="str">
        <f aca="false">'22x (Coupés) (ZAM331...)'!E55</f>
        <v>Belgique</v>
      </c>
      <c r="G223" s="30" t="n">
        <f aca="false">IF(B223&lt;&gt;"",1,0)</f>
        <v>1</v>
      </c>
    </row>
    <row r="224" customFormat="false" ht="12.75" hidden="false" customHeight="false" outlineLevel="0" collapsed="false">
      <c r="B224" s="30" t="str">
        <f aca="false">'22x (Coupés) (ZAM331...)'!A56</f>
        <v>222 E</v>
      </c>
      <c r="C224" s="30" t="str">
        <f aca="false">'22x (Coupés) (ZAM331...)'!B56</f>
        <v>*ZAM331B00*KB120195*</v>
      </c>
      <c r="D224" s="30" t="n">
        <f aca="false">'22x (Coupés) (ZAM331...)'!C56</f>
        <v>1989</v>
      </c>
      <c r="E224" s="30" t="str">
        <f aca="false">'22x (Coupés) (ZAM331...)'!D56</f>
        <v>?</v>
      </c>
      <c r="F224" s="30" t="str">
        <f aca="false">'22x (Coupés) (ZAM331...)'!E56</f>
        <v>Belgique</v>
      </c>
      <c r="G224" s="30" t="n">
        <f aca="false">IF(B224&lt;&gt;"",1,0)</f>
        <v>1</v>
      </c>
    </row>
    <row r="225" customFormat="false" ht="12.75" hidden="false" customHeight="false" outlineLevel="0" collapsed="false">
      <c r="B225" s="30" t="n">
        <f aca="false">'22x (Coupés) (ZAM331...)'!A57</f>
        <v>224</v>
      </c>
      <c r="C225" s="30" t="str">
        <f aca="false">'22x (Coupés) (ZAM331...)'!B57</f>
        <v>*ZAM331B00*KB120223*</v>
      </c>
      <c r="D225" s="30" t="n">
        <f aca="false">'22x (Coupés) (ZAM331...)'!C57</f>
        <v>1991</v>
      </c>
      <c r="E225" s="30" t="str">
        <f aca="false">'22x (Coupés) (ZAM331...)'!D57</f>
        <v>Blanc</v>
      </c>
      <c r="F225" s="30" t="str">
        <f aca="false">'22x (Coupés) (ZAM331...)'!E57</f>
        <v>France</v>
      </c>
      <c r="G225" s="30" t="n">
        <f aca="false">IF(B225&lt;&gt;"",1,0)</f>
        <v>1</v>
      </c>
    </row>
    <row r="226" customFormat="false" ht="12.75" hidden="false" customHeight="false" outlineLevel="0" collapsed="false">
      <c r="B226" s="30" t="n">
        <f aca="false">'22x (Coupés) (ZAM331...)'!A58</f>
        <v>224</v>
      </c>
      <c r="C226" s="30" t="str">
        <f aca="false">'22x (Coupés) (ZAM331...)'!B58</f>
        <v>*ZAM331B00*KB120235*</v>
      </c>
      <c r="D226" s="30" t="n">
        <f aca="false">'22x (Coupés) (ZAM331...)'!C58</f>
        <v>1990</v>
      </c>
      <c r="E226" s="30" t="str">
        <f aca="false">'22x (Coupés) (ZAM331...)'!D58</f>
        <v>Beige</v>
      </c>
      <c r="F226" s="30" t="str">
        <f aca="false">'22x (Coupés) (ZAM331...)'!E58</f>
        <v>France</v>
      </c>
      <c r="G226" s="30" t="n">
        <f aca="false">IF(B226&lt;&gt;"",1,0)</f>
        <v>1</v>
      </c>
    </row>
    <row r="227" customFormat="false" ht="12.75" hidden="false" customHeight="false" outlineLevel="0" collapsed="false">
      <c r="B227" s="30" t="str">
        <f aca="false">'22x (Coupés) (ZAM331...)'!A59</f>
        <v>222 E</v>
      </c>
      <c r="C227" s="30" t="str">
        <f aca="false">'22x (Coupés) (ZAM331...)'!B59</f>
        <v>*ZAM331B00*KB160288*</v>
      </c>
      <c r="D227" s="30" t="n">
        <f aca="false">'22x (Coupés) (ZAM331...)'!C59</f>
        <v>1989</v>
      </c>
      <c r="E227" s="30" t="str">
        <f aca="false">'22x (Coupés) (ZAM331...)'!D59</f>
        <v>Blanc</v>
      </c>
      <c r="F227" s="30" t="str">
        <f aca="false">'22x (Coupés) (ZAM331...)'!E59</f>
        <v>Australie</v>
      </c>
      <c r="G227" s="30" t="n">
        <f aca="false">IF(B227&lt;&gt;"",1,0)</f>
        <v>1</v>
      </c>
    </row>
    <row r="228" customFormat="false" ht="12.75" hidden="false" customHeight="false" outlineLevel="0" collapsed="false">
      <c r="B228" s="30" t="str">
        <f aca="false">'22x (Coupés) (ZAM331...)'!A60</f>
        <v>222 E</v>
      </c>
      <c r="C228" s="30" t="str">
        <f aca="false">'22x (Coupés) (ZAM331...)'!B60</f>
        <v>*ZAM331B00*KB180341*</v>
      </c>
      <c r="D228" s="30" t="n">
        <f aca="false">'22x (Coupés) (ZAM331...)'!C60</f>
        <v>1989</v>
      </c>
      <c r="E228" s="30" t="str">
        <f aca="false">'22x (Coupés) (ZAM331...)'!D60</f>
        <v>?</v>
      </c>
      <c r="F228" s="30" t="str">
        <f aca="false">'22x (Coupés) (ZAM331...)'!E60</f>
        <v>UK</v>
      </c>
      <c r="G228" s="30" t="n">
        <f aca="false">IF(B228&lt;&gt;"",1,0)</f>
        <v>1</v>
      </c>
    </row>
    <row r="229" customFormat="false" ht="12.75" hidden="false" customHeight="false" outlineLevel="0" collapsed="false">
      <c r="B229" s="30" t="str">
        <f aca="false">'22x (Coupés) (ZAM331...)'!A61</f>
        <v>222 E</v>
      </c>
      <c r="C229" s="30" t="str">
        <f aca="false">'22x (Coupés) (ZAM331...)'!B61</f>
        <v>*ZAM331B00*KB180352*</v>
      </c>
      <c r="D229" s="30" t="n">
        <f aca="false">'22x (Coupés) (ZAM331...)'!C61</f>
        <v>1990</v>
      </c>
      <c r="E229" s="30" t="str">
        <f aca="false">'22x (Coupés) (ZAM331...)'!D61</f>
        <v>?</v>
      </c>
      <c r="F229" s="30" t="str">
        <f aca="false">'22x (Coupés) (ZAM331...)'!E61</f>
        <v>UK</v>
      </c>
      <c r="G229" s="30" t="n">
        <f aca="false">IF(B229&lt;&gt;"",1,0)</f>
        <v>1</v>
      </c>
    </row>
    <row r="230" customFormat="false" ht="12.75" hidden="false" customHeight="false" outlineLevel="0" collapsed="false">
      <c r="B230" s="30" t="n">
        <f aca="false">'22x (Coupés) (ZAM331...)'!A63</f>
        <v>224</v>
      </c>
      <c r="C230" s="30" t="str">
        <f aca="false">'22x (Coupés) (ZAM331...)'!B63</f>
        <v>*ZAM331B00*LB120301*</v>
      </c>
      <c r="D230" s="30" t="n">
        <f aca="false">'22x (Coupés) (ZAM331...)'!C63</f>
        <v>1990</v>
      </c>
      <c r="E230" s="30" t="str">
        <f aca="false">'22x (Coupés) (ZAM331...)'!D63</f>
        <v>?</v>
      </c>
      <c r="F230" s="30" t="str">
        <f aca="false">'22x (Coupés) (ZAM331...)'!E63</f>
        <v>Hollande</v>
      </c>
      <c r="G230" s="30" t="n">
        <f aca="false">IF(B230&lt;&gt;"",1,0)</f>
        <v>1</v>
      </c>
    </row>
    <row r="231" customFormat="false" ht="12.75" hidden="false" customHeight="false" outlineLevel="0" collapsed="false">
      <c r="B231" s="30" t="str">
        <f aca="false">'22x (Coupés) (ZAM331...)'!A64</f>
        <v>222 4v</v>
      </c>
      <c r="C231" s="30" t="str">
        <f aca="false">'22x (Coupés) (ZAM331...)'!B64</f>
        <v>*ZAM331B00*LB120337*</v>
      </c>
      <c r="D231" s="30" t="n">
        <f aca="false">'22x (Coupés) (ZAM331...)'!C64</f>
        <v>1990</v>
      </c>
      <c r="E231" s="30" t="str">
        <f aca="false">'22x (Coupés) (ZAM331...)'!D64</f>
        <v>Rouge</v>
      </c>
      <c r="F231" s="30" t="str">
        <f aca="false">'22x (Coupés) (ZAM331...)'!E64</f>
        <v>France</v>
      </c>
      <c r="G231" s="30" t="n">
        <f aca="false">IF(B231&lt;&gt;"",1,0)</f>
        <v>1</v>
      </c>
    </row>
    <row r="232" customFormat="false" ht="12.75" hidden="false" customHeight="false" outlineLevel="0" collapsed="false">
      <c r="B232" s="30" t="str">
        <f aca="false">'22x (Coupés) (ZAM331...)'!A65</f>
        <v>222 E</v>
      </c>
      <c r="C232" s="30" t="str">
        <f aca="false">'22x (Coupés) (ZAM331...)'!B65</f>
        <v>*ZAM331B00*LB120396*</v>
      </c>
      <c r="D232" s="30" t="n">
        <f aca="false">'22x (Coupés) (ZAM331...)'!C65</f>
        <v>1992</v>
      </c>
      <c r="E232" s="30" t="str">
        <f aca="false">'22x (Coupés) (ZAM331...)'!D65</f>
        <v>?</v>
      </c>
      <c r="F232" s="30" t="str">
        <f aca="false">'22x (Coupés) (ZAM331...)'!E65</f>
        <v>?</v>
      </c>
      <c r="G232" s="30" t="n">
        <f aca="false">IF(B232&lt;&gt;"",1,0)</f>
        <v>1</v>
      </c>
    </row>
    <row r="233" customFormat="false" ht="12.75" hidden="false" customHeight="false" outlineLevel="0" collapsed="false">
      <c r="B233" s="30" t="str">
        <f aca="false">'22x (Coupés) (ZAM331...)'!A66</f>
        <v>222 E</v>
      </c>
      <c r="C233" s="30" t="str">
        <f aca="false">'22x (Coupés) (ZAM331...)'!B66</f>
        <v>*ZAM331B00*LB120396*</v>
      </c>
      <c r="D233" s="30" t="n">
        <f aca="false">'22x (Coupés) (ZAM331...)'!C66</f>
        <v>1992</v>
      </c>
      <c r="E233" s="30" t="str">
        <f aca="false">'22x (Coupés) (ZAM331...)'!D66</f>
        <v>?</v>
      </c>
      <c r="F233" s="30" t="str">
        <f aca="false">'22x (Coupés) (ZAM331...)'!E66</f>
        <v>Suisse</v>
      </c>
      <c r="G233" s="30" t="n">
        <f aca="false">IF(B233&lt;&gt;"",1,0)</f>
        <v>1</v>
      </c>
    </row>
    <row r="234" customFormat="false" ht="12.75" hidden="false" customHeight="false" outlineLevel="0" collapsed="false">
      <c r="B234" s="30" t="n">
        <f aca="false">'22x (Coupés) (ZAM331...)'!A67</f>
        <v>224</v>
      </c>
      <c r="C234" s="30" t="str">
        <f aca="false">'22x (Coupés) (ZAM331...)'!B67</f>
        <v>*ZAM331B00*LB120460*</v>
      </c>
      <c r="D234" s="30" t="n">
        <f aca="false">'22x (Coupés) (ZAM331...)'!C67</f>
        <v>1990</v>
      </c>
      <c r="E234" s="30" t="str">
        <f aca="false">'22x (Coupés) (ZAM331...)'!D67</f>
        <v>Rouge</v>
      </c>
      <c r="F234" s="30" t="str">
        <f aca="false">'22x (Coupés) (ZAM331...)'!E67</f>
        <v>France</v>
      </c>
      <c r="G234" s="30" t="n">
        <f aca="false">IF(B234&lt;&gt;"",1,0)</f>
        <v>1</v>
      </c>
    </row>
    <row r="235" customFormat="false" ht="12.75" hidden="false" customHeight="false" outlineLevel="0" collapsed="false">
      <c r="B235" s="30" t="n">
        <f aca="false">'22x (Coupés) (ZAM331...)'!A69</f>
        <v>224</v>
      </c>
      <c r="C235" s="30" t="str">
        <f aca="false">'22x (Coupés) (ZAM331...)'!B69</f>
        <v>*ZAM331B00*LB120517*</v>
      </c>
      <c r="D235" s="30" t="n">
        <f aca="false">'22x (Coupés) (ZAM331...)'!C69</f>
        <v>1992</v>
      </c>
      <c r="E235" s="30" t="str">
        <f aca="false">'22x (Coupés) (ZAM331...)'!D69</f>
        <v>Noire</v>
      </c>
      <c r="F235" s="30" t="str">
        <f aca="false">'22x (Coupés) (ZAM331...)'!E69</f>
        <v>France</v>
      </c>
      <c r="G235" s="30" t="n">
        <f aca="false">IF(B235&lt;&gt;"",1,0)</f>
        <v>1</v>
      </c>
    </row>
    <row r="236" customFormat="false" ht="12.75" hidden="false" customHeight="false" outlineLevel="0" collapsed="false">
      <c r="B236" s="30" t="n">
        <f aca="false">'22x (Coupés) (ZAM331...)'!A70</f>
        <v>224</v>
      </c>
      <c r="C236" s="30" t="str">
        <f aca="false">'22x (Coupés) (ZAM331...)'!B70</f>
        <v>*ZAM331B00*LB120528*</v>
      </c>
      <c r="D236" s="30" t="n">
        <f aca="false">'22x (Coupés) (ZAM331...)'!C70</f>
        <v>1990</v>
      </c>
      <c r="E236" s="30" t="str">
        <f aca="false">'22x (Coupés) (ZAM331...)'!D70</f>
        <v>Rouge</v>
      </c>
      <c r="F236" s="30" t="str">
        <f aca="false">'22x (Coupés) (ZAM331...)'!E70</f>
        <v>Italie</v>
      </c>
      <c r="G236" s="30" t="n">
        <f aca="false">IF(B236&lt;&gt;"",1,0)</f>
        <v>1</v>
      </c>
    </row>
    <row r="237" customFormat="false" ht="12.75" hidden="false" customHeight="false" outlineLevel="0" collapsed="false">
      <c r="B237" s="30" t="n">
        <f aca="false">'22x (Coupés) (ZAM331...)'!A71</f>
        <v>224</v>
      </c>
      <c r="C237" s="30" t="str">
        <f aca="false">'22x (Coupés) (ZAM331...)'!B71</f>
        <v>*ZAM331B00*LB120606*</v>
      </c>
      <c r="D237" s="30" t="n">
        <f aca="false">'22x (Coupés) (ZAM331...)'!C71</f>
        <v>1989</v>
      </c>
      <c r="E237" s="30" t="str">
        <f aca="false">'22x (Coupés) (ZAM331...)'!D71</f>
        <v>Noire</v>
      </c>
      <c r="F237" s="30" t="str">
        <f aca="false">'22x (Coupés) (ZAM331...)'!E71</f>
        <v>Portugal</v>
      </c>
      <c r="G237" s="30" t="n">
        <f aca="false">IF(B237&lt;&gt;"",1,0)</f>
        <v>1</v>
      </c>
    </row>
    <row r="238" customFormat="false" ht="12.75" hidden="false" customHeight="false" outlineLevel="0" collapsed="false">
      <c r="B238" s="30" t="n">
        <f aca="false">'22x (Coupés) (ZAM331...)'!A72</f>
        <v>224</v>
      </c>
      <c r="C238" s="30" t="str">
        <f aca="false">'22x (Coupés) (ZAM331...)'!B72</f>
        <v>*ZAM331B00*LB120621*</v>
      </c>
      <c r="D238" s="30" t="n">
        <f aca="false">'22x (Coupés) (ZAM331...)'!C72</f>
        <v>1993</v>
      </c>
      <c r="E238" s="30" t="str">
        <f aca="false">'22x (Coupés) (ZAM331...)'!D72</f>
        <v>Rouge</v>
      </c>
      <c r="F238" s="30" t="str">
        <f aca="false">'22x (Coupés) (ZAM331...)'!E72</f>
        <v>Allemagne</v>
      </c>
      <c r="G238" s="30" t="n">
        <f aca="false">IF(B238&lt;&gt;"",1,0)</f>
        <v>1</v>
      </c>
    </row>
    <row r="239" customFormat="false" ht="12.75" hidden="false" customHeight="false" outlineLevel="0" collapsed="false">
      <c r="B239" s="30" t="n">
        <f aca="false">'22x (Coupés) (ZAM331...)'!A74</f>
        <v>222</v>
      </c>
      <c r="C239" s="30" t="str">
        <f aca="false">'22x (Coupés) (ZAM331...)'!B74</f>
        <v>*ZAM331B00*LB120655*</v>
      </c>
      <c r="D239" s="30" t="n">
        <f aca="false">'22x (Coupés) (ZAM331...)'!C74</f>
        <v>1990</v>
      </c>
      <c r="E239" s="30" t="str">
        <f aca="false">'22x (Coupés) (ZAM331...)'!D74</f>
        <v>Rouge</v>
      </c>
      <c r="F239" s="30" t="str">
        <f aca="false">'22x (Coupés) (ZAM331...)'!E74</f>
        <v>Belgique</v>
      </c>
      <c r="G239" s="30" t="n">
        <f aca="false">IF(B239&lt;&gt;"",1,0)</f>
        <v>1</v>
      </c>
    </row>
    <row r="240" customFormat="false" ht="12.75" hidden="false" customHeight="false" outlineLevel="0" collapsed="false">
      <c r="B240" s="30" t="n">
        <f aca="false">'22x (Coupés) (ZAM331...)'!A75</f>
        <v>224</v>
      </c>
      <c r="C240" s="30" t="str">
        <f aca="false">'22x (Coupés) (ZAM331...)'!B75</f>
        <v>*ZAM331B00*LB120693*</v>
      </c>
      <c r="D240" s="30" t="n">
        <f aca="false">'22x (Coupés) (ZAM331...)'!C75</f>
        <v>1990</v>
      </c>
      <c r="E240" s="30" t="str">
        <f aca="false">'22x (Coupés) (ZAM331...)'!D75</f>
        <v>Noire</v>
      </c>
      <c r="F240" s="30" t="str">
        <f aca="false">'22x (Coupés) (ZAM331...)'!E75</f>
        <v>France</v>
      </c>
      <c r="G240" s="30" t="n">
        <f aca="false">IF(B240&lt;&gt;"",1,0)</f>
        <v>1</v>
      </c>
    </row>
    <row r="241" customFormat="false" ht="12.75" hidden="false" customHeight="false" outlineLevel="0" collapsed="false">
      <c r="B241" s="30" t="n">
        <f aca="false">'22x (Coupés) (ZAM331...)'!A76</f>
        <v>224</v>
      </c>
      <c r="C241" s="30" t="str">
        <f aca="false">'22x (Coupés) (ZAM331...)'!B76</f>
        <v>*ZAM331B00*LB120712*</v>
      </c>
      <c r="D241" s="30" t="n">
        <f aca="false">'22x (Coupés) (ZAM331...)'!C76</f>
        <v>1991</v>
      </c>
      <c r="E241" s="30" t="str">
        <f aca="false">'22x (Coupés) (ZAM331...)'!D76</f>
        <v>Blanc</v>
      </c>
      <c r="F241" s="30" t="str">
        <f aca="false">'22x (Coupés) (ZAM331...)'!E76</f>
        <v>Italie</v>
      </c>
      <c r="G241" s="30" t="n">
        <f aca="false">IF(B241&lt;&gt;"",1,0)</f>
        <v>1</v>
      </c>
    </row>
    <row r="242" customFormat="false" ht="12.75" hidden="false" customHeight="false" outlineLevel="0" collapsed="false">
      <c r="B242" s="30" t="n">
        <f aca="false">'22x (Coupés) (ZAM331...)'!A77</f>
        <v>224</v>
      </c>
      <c r="C242" s="30" t="str">
        <f aca="false">'22x (Coupés) (ZAM331...)'!B77</f>
        <v>*ZAM331B00*LB120737*</v>
      </c>
      <c r="D242" s="30" t="n">
        <f aca="false">'22x (Coupés) (ZAM331...)'!C77</f>
        <v>1990</v>
      </c>
      <c r="E242" s="30" t="str">
        <f aca="false">'22x (Coupés) (ZAM331...)'!D77</f>
        <v>Rouge</v>
      </c>
      <c r="F242" s="30" t="str">
        <f aca="false">'22x (Coupés) (ZAM331...)'!E77</f>
        <v>Belgique</v>
      </c>
      <c r="G242" s="30" t="n">
        <f aca="false">IF(B242&lt;&gt;"",1,0)</f>
        <v>1</v>
      </c>
    </row>
    <row r="243" customFormat="false" ht="12.75" hidden="false" customHeight="false" outlineLevel="0" collapsed="false">
      <c r="B243" s="30" t="str">
        <f aca="false">'22x (Coupés) (ZAM331...)'!A79</f>
        <v>222 SE</v>
      </c>
      <c r="C243" s="30" t="str">
        <f aca="false">'22x (Coupés) (ZAM331...)'!B79</f>
        <v>*ZAM331B00*LB120755*</v>
      </c>
      <c r="D243" s="30" t="n">
        <f aca="false">'22x (Coupés) (ZAM331...)'!C79</f>
        <v>1990</v>
      </c>
      <c r="E243" s="30" t="str">
        <f aca="false">'22x (Coupés) (ZAM331...)'!D79</f>
        <v>Grise</v>
      </c>
      <c r="F243" s="30" t="str">
        <f aca="false">'22x (Coupés) (ZAM331...)'!E79</f>
        <v>Hollande</v>
      </c>
      <c r="G243" s="30" t="n">
        <f aca="false">IF(B243&lt;&gt;"",1,0)</f>
        <v>1</v>
      </c>
    </row>
    <row r="244" customFormat="false" ht="12.75" hidden="false" customHeight="false" outlineLevel="0" collapsed="false">
      <c r="B244" s="30" t="n">
        <f aca="false">'22x (Coupés) (ZAM331...)'!A80</f>
        <v>224</v>
      </c>
      <c r="C244" s="30" t="str">
        <f aca="false">'22x (Coupés) (ZAM331...)'!B80</f>
        <v>*ZAM331B00*LB120761*</v>
      </c>
      <c r="D244" s="30" t="n">
        <f aca="false">'22x (Coupés) (ZAM331...)'!C80</f>
        <v>1990</v>
      </c>
      <c r="E244" s="30" t="str">
        <f aca="false">'22x (Coupés) (ZAM331...)'!D80</f>
        <v>Rouge</v>
      </c>
      <c r="F244" s="30" t="str">
        <f aca="false">'22x (Coupés) (ZAM331...)'!E80</f>
        <v>Italie</v>
      </c>
      <c r="G244" s="30" t="n">
        <f aca="false">IF(B244&lt;&gt;"",1,0)</f>
        <v>1</v>
      </c>
    </row>
    <row r="245" customFormat="false" ht="12.75" hidden="false" customHeight="false" outlineLevel="0" collapsed="false">
      <c r="B245" s="30" t="n">
        <f aca="false">'22x (Coupés) (ZAM331...)'!A81</f>
        <v>224</v>
      </c>
      <c r="C245" s="30" t="str">
        <f aca="false">'22x (Coupés) (ZAM331...)'!B81</f>
        <v>*ZAM331B00*LB120775*</v>
      </c>
      <c r="D245" s="30" t="n">
        <f aca="false">'22x (Coupés) (ZAM331...)'!C81</f>
        <v>1991</v>
      </c>
      <c r="E245" s="30" t="str">
        <f aca="false">'22x (Coupés) (ZAM331...)'!D81</f>
        <v>Noire</v>
      </c>
      <c r="F245" s="30" t="str">
        <f aca="false">'22x (Coupés) (ZAM331...)'!E81</f>
        <v>Allemagne</v>
      </c>
      <c r="G245" s="30" t="n">
        <f aca="false">IF(B245&lt;&gt;"",1,0)</f>
        <v>1</v>
      </c>
    </row>
    <row r="246" customFormat="false" ht="12.75" hidden="false" customHeight="false" outlineLevel="0" collapsed="false">
      <c r="B246" s="30" t="n">
        <f aca="false">'22x (Coupés) (ZAM331...)'!A82</f>
        <v>224</v>
      </c>
      <c r="C246" s="30" t="str">
        <f aca="false">'22x (Coupés) (ZAM331...)'!B82</f>
        <v>*ZAM331B00*LB120779*</v>
      </c>
      <c r="D246" s="30" t="n">
        <f aca="false">'22x (Coupés) (ZAM331...)'!C82</f>
        <v>1990</v>
      </c>
      <c r="E246" s="30" t="str">
        <f aca="false">'22x (Coupés) (ZAM331...)'!D82</f>
        <v>?</v>
      </c>
      <c r="F246" s="30" t="str">
        <f aca="false">'22x (Coupés) (ZAM331...)'!E82</f>
        <v>Italie</v>
      </c>
      <c r="G246" s="30" t="n">
        <f aca="false">IF(B246&lt;&gt;"",1,0)</f>
        <v>1</v>
      </c>
    </row>
    <row r="247" customFormat="false" ht="12.75" hidden="false" customHeight="false" outlineLevel="0" collapsed="false">
      <c r="B247" s="30" t="n">
        <f aca="false">'22x (Coupés) (ZAM331...)'!A83</f>
        <v>224</v>
      </c>
      <c r="C247" s="30" t="str">
        <f aca="false">'22x (Coupés) (ZAM331...)'!B83</f>
        <v>*ZAM331B00*LB120830*</v>
      </c>
      <c r="D247" s="30" t="n">
        <f aca="false">'22x (Coupés) (ZAM331...)'!C83</f>
        <v>1990</v>
      </c>
      <c r="E247" s="30" t="str">
        <f aca="false">'22x (Coupés) (ZAM331...)'!D83</f>
        <v>?</v>
      </c>
      <c r="F247" s="30" t="str">
        <f aca="false">'22x (Coupés) (ZAM331...)'!E83</f>
        <v>Italie</v>
      </c>
      <c r="G247" s="30" t="n">
        <f aca="false">IF(B247&lt;&gt;"",1,0)</f>
        <v>1</v>
      </c>
    </row>
    <row r="248" customFormat="false" ht="12.75" hidden="false" customHeight="false" outlineLevel="0" collapsed="false">
      <c r="B248" s="30" t="n">
        <f aca="false">'22x (Coupés) (ZAM331...)'!A84</f>
        <v>224</v>
      </c>
      <c r="C248" s="30" t="str">
        <f aca="false">'22x (Coupés) (ZAM331...)'!B84</f>
        <v>*ZAM331B00*LB120865*</v>
      </c>
      <c r="D248" s="30" t="n">
        <f aca="false">'22x (Coupés) (ZAM331...)'!C84</f>
        <v>1990</v>
      </c>
      <c r="E248" s="30" t="str">
        <f aca="false">'22x (Coupés) (ZAM331...)'!D84</f>
        <v>Rouge</v>
      </c>
      <c r="F248" s="30" t="str">
        <f aca="false">'22x (Coupés) (ZAM331...)'!E84</f>
        <v>France</v>
      </c>
      <c r="G248" s="30" t="n">
        <f aca="false">IF(B248&lt;&gt;"",1,0)</f>
        <v>1</v>
      </c>
    </row>
    <row r="249" customFormat="false" ht="12.75" hidden="false" customHeight="false" outlineLevel="0" collapsed="false">
      <c r="B249" s="30" t="str">
        <f aca="false">'22x (Coupés) (ZAM331...)'!A85</f>
        <v>222 SE</v>
      </c>
      <c r="C249" s="30" t="str">
        <f aca="false">'22x (Coupés) (ZAM331...)'!B85</f>
        <v>*ZAM331B00*LB120938*</v>
      </c>
      <c r="D249" s="30" t="n">
        <f aca="false">'22x (Coupés) (ZAM331...)'!C85</f>
        <v>1991</v>
      </c>
      <c r="E249" s="30" t="str">
        <f aca="false">'22x (Coupés) (ZAM331...)'!D85</f>
        <v>?</v>
      </c>
      <c r="F249" s="30" t="str">
        <f aca="false">'22x (Coupés) (ZAM331...)'!E85</f>
        <v>Suede</v>
      </c>
      <c r="G249" s="30" t="n">
        <f aca="false">IF(B249&lt;&gt;"",1,0)</f>
        <v>1</v>
      </c>
    </row>
    <row r="250" customFormat="false" ht="12.75" hidden="false" customHeight="false" outlineLevel="0" collapsed="false">
      <c r="B250" s="30" t="str">
        <f aca="false">'22x (Coupés) (ZAM331...)'!A86</f>
        <v>222 SE</v>
      </c>
      <c r="C250" s="30" t="str">
        <f aca="false">'22x (Coupés) (ZAM331...)'!B86</f>
        <v>*ZAM331B00*LB120972*</v>
      </c>
      <c r="D250" s="30" t="n">
        <f aca="false">'22x (Coupés) (ZAM331...)'!C86</f>
        <v>1991</v>
      </c>
      <c r="E250" s="30" t="str">
        <f aca="false">'22x (Coupés) (ZAM331...)'!D86</f>
        <v>?</v>
      </c>
      <c r="F250" s="30" t="str">
        <f aca="false">'22x (Coupés) (ZAM331...)'!E86</f>
        <v>France</v>
      </c>
      <c r="G250" s="30" t="n">
        <f aca="false">IF(B250&lt;&gt;"",1,0)</f>
        <v>1</v>
      </c>
    </row>
    <row r="251" customFormat="false" ht="12.75" hidden="false" customHeight="false" outlineLevel="0" collapsed="false">
      <c r="B251" s="30" t="str">
        <f aca="false">'22x (Coupés) (ZAM331...)'!A87</f>
        <v>Racing</v>
      </c>
      <c r="C251" s="30" t="str">
        <f aca="false">'22x (Coupés) (ZAM331...)'!B87</f>
        <v>*ZAM331B00*LB120981*</v>
      </c>
      <c r="D251" s="30" t="n">
        <f aca="false">'22x (Coupés) (ZAM331...)'!C87</f>
        <v>1991</v>
      </c>
      <c r="E251" s="30" t="str">
        <f aca="false">'22x (Coupés) (ZAM331...)'!D87</f>
        <v>Rouge</v>
      </c>
      <c r="F251" s="30" t="str">
        <f aca="false">'22x (Coupés) (ZAM331...)'!E87</f>
        <v>UK</v>
      </c>
      <c r="G251" s="30" t="n">
        <f aca="false">IF(B251&lt;&gt;"",1,0)</f>
        <v>1</v>
      </c>
    </row>
    <row r="252" customFormat="false" ht="12.75" hidden="false" customHeight="false" outlineLevel="0" collapsed="false">
      <c r="B252" s="30" t="str">
        <f aca="false">'22x (Coupés) (ZAM331...)'!A88</f>
        <v>Racing</v>
      </c>
      <c r="C252" s="30" t="str">
        <f aca="false">'22x (Coupés) (ZAM331...)'!B88</f>
        <v>*ZAM331B00*MB121103*</v>
      </c>
      <c r="D252" s="30" t="n">
        <f aca="false">'22x (Coupés) (ZAM331...)'!C88</f>
        <v>1991</v>
      </c>
      <c r="E252" s="30" t="str">
        <f aca="false">'22x (Coupés) (ZAM331...)'!D88</f>
        <v>Noire</v>
      </c>
      <c r="F252" s="30" t="str">
        <f aca="false">'22x (Coupés) (ZAM331...)'!E88</f>
        <v>St Marin</v>
      </c>
      <c r="G252" s="30" t="n">
        <f aca="false">IF(B252&lt;&gt;"",1,0)</f>
        <v>1</v>
      </c>
    </row>
    <row r="253" customFormat="false" ht="12.75" hidden="false" customHeight="false" outlineLevel="0" collapsed="false">
      <c r="B253" s="30" t="str">
        <f aca="false">'22x (Coupés) (ZAM331...)'!A89</f>
        <v>Racing</v>
      </c>
      <c r="C253" s="30" t="str">
        <f aca="false">'22x (Coupés) (ZAM331...)'!B89</f>
        <v>*ZAM331B00*MB121130*</v>
      </c>
      <c r="D253" s="30" t="n">
        <f aca="false">'22x (Coupés) (ZAM331...)'!C89</f>
        <v>1991</v>
      </c>
      <c r="E253" s="30" t="str">
        <f aca="false">'22x (Coupés) (ZAM331...)'!D89</f>
        <v>Rouge</v>
      </c>
      <c r="F253" s="30" t="str">
        <f aca="false">'22x (Coupés) (ZAM331...)'!E89</f>
        <v>Hollande</v>
      </c>
      <c r="G253" s="30" t="n">
        <f aca="false">IF(B253&lt;&gt;"",1,0)</f>
        <v>1</v>
      </c>
    </row>
    <row r="254" customFormat="false" ht="12.75" hidden="false" customHeight="false" outlineLevel="0" collapsed="false">
      <c r="B254" s="30" t="str">
        <f aca="false">'22x (Coupés) (ZAM331...)'!A90</f>
        <v>222 SR</v>
      </c>
      <c r="C254" s="30" t="str">
        <f aca="false">'22x (Coupés) (ZAM331...)'!B90</f>
        <v>*ZAM331B00*MB121161*</v>
      </c>
      <c r="D254" s="30" t="n">
        <f aca="false">'22x (Coupés) (ZAM331...)'!C90</f>
        <v>1992</v>
      </c>
      <c r="E254" s="30" t="str">
        <f aca="false">'22x (Coupés) (ZAM331...)'!D90</f>
        <v>Rouge</v>
      </c>
      <c r="F254" s="30" t="str">
        <f aca="false">'22x (Coupés) (ZAM331...)'!E90</f>
        <v>Hollande</v>
      </c>
      <c r="G254" s="30" t="n">
        <f aca="false">IF(B254&lt;&gt;"",1,0)</f>
        <v>1</v>
      </c>
    </row>
    <row r="255" customFormat="false" ht="12.75" hidden="false" customHeight="false" outlineLevel="0" collapsed="false">
      <c r="B255" s="30" t="str">
        <f aca="false">'22x (Coupés) (ZAM331...)'!A91</f>
        <v>222 SR</v>
      </c>
      <c r="C255" s="30" t="str">
        <f aca="false">'22x (Coupés) (ZAM331...)'!B91</f>
        <v>*ZAM331B00*MB121169*</v>
      </c>
      <c r="D255" s="30" t="n">
        <f aca="false">'22x (Coupés) (ZAM331...)'!C91</f>
        <v>1992</v>
      </c>
      <c r="E255" s="30" t="str">
        <f aca="false">'22x (Coupés) (ZAM331...)'!D91</f>
        <v>Noire</v>
      </c>
      <c r="F255" s="30" t="str">
        <f aca="false">'22x (Coupés) (ZAM331...)'!E91</f>
        <v>Hollande</v>
      </c>
      <c r="G255" s="30" t="n">
        <f aca="false">IF(B255&lt;&gt;"",1,0)</f>
        <v>1</v>
      </c>
    </row>
    <row r="256" customFormat="false" ht="12.75" hidden="false" customHeight="false" outlineLevel="0" collapsed="false">
      <c r="B256" s="30" t="str">
        <f aca="false">'22x (Coupés) (ZAM331...)'!A92</f>
        <v>222 SR</v>
      </c>
      <c r="C256" s="30" t="str">
        <f aca="false">'22x (Coupés) (ZAM331...)'!B92</f>
        <v>*ZAM331B00*MB121203*</v>
      </c>
      <c r="D256" s="30" t="n">
        <f aca="false">'22x (Coupés) (ZAM331...)'!C92</f>
        <v>1993</v>
      </c>
      <c r="E256" s="30" t="str">
        <f aca="false">'22x (Coupés) (ZAM331...)'!D92</f>
        <v>Noire</v>
      </c>
      <c r="F256" s="30" t="str">
        <f aca="false">'22x (Coupés) (ZAM331...)'!E92</f>
        <v>France</v>
      </c>
      <c r="G256" s="30" t="n">
        <f aca="false">IF(B256&lt;&gt;"",1,0)</f>
        <v>1</v>
      </c>
    </row>
    <row r="257" customFormat="false" ht="12.75" hidden="false" customHeight="false" outlineLevel="0" collapsed="false">
      <c r="B257" s="30" t="n">
        <f aca="false">'22x (Coupés) (ZAM331...)'!A93</f>
        <v>224</v>
      </c>
      <c r="C257" s="30" t="str">
        <f aca="false">'22x (Coupés) (ZAM331...)'!B93</f>
        <v>*ZAM331B00*MB121212*</v>
      </c>
      <c r="D257" s="30" t="n">
        <f aca="false">'22x (Coupés) (ZAM331...)'!C93</f>
        <v>1992</v>
      </c>
      <c r="E257" s="30" t="str">
        <f aca="false">'22x (Coupés) (ZAM331...)'!D93</f>
        <v>?</v>
      </c>
      <c r="F257" s="30" t="str">
        <f aca="false">'22x (Coupés) (ZAM331...)'!E93</f>
        <v>France</v>
      </c>
      <c r="G257" s="30" t="n">
        <f aca="false">IF(B257&lt;&gt;"",1,0)</f>
        <v>1</v>
      </c>
    </row>
    <row r="258" customFormat="false" ht="12.75" hidden="false" customHeight="false" outlineLevel="0" collapsed="false">
      <c r="B258" s="30" t="n">
        <f aca="false">'22x (Coupés) (ZAM331...)'!A94</f>
        <v>224</v>
      </c>
      <c r="C258" s="30" t="str">
        <f aca="false">'22x (Coupés) (ZAM331...)'!B94</f>
        <v>*ZAM331B00*MB121214*</v>
      </c>
      <c r="D258" s="30" t="n">
        <f aca="false">'22x (Coupés) (ZAM331...)'!C94</f>
        <v>1991</v>
      </c>
      <c r="E258" s="30" t="str">
        <f aca="false">'22x (Coupés) (ZAM331...)'!D94</f>
        <v>Noire</v>
      </c>
      <c r="F258" s="30" t="str">
        <f aca="false">'22x (Coupés) (ZAM331...)'!E94</f>
        <v>France</v>
      </c>
      <c r="G258" s="30" t="n">
        <f aca="false">IF(B258&lt;&gt;"",1,0)</f>
        <v>1</v>
      </c>
    </row>
    <row r="259" customFormat="false" ht="12.75" hidden="false" customHeight="false" outlineLevel="0" collapsed="false">
      <c r="B259" s="30" t="str">
        <f aca="false">'22x (Coupés) (ZAM331...)'!A95</f>
        <v>222 SR</v>
      </c>
      <c r="C259" s="30" t="str">
        <f aca="false">'22x (Coupés) (ZAM331...)'!B95</f>
        <v>*ZAM331B00*MB121233*</v>
      </c>
      <c r="D259" s="30" t="n">
        <f aca="false">'22x (Coupés) (ZAM331...)'!C95</f>
        <v>1991</v>
      </c>
      <c r="E259" s="30" t="str">
        <f aca="false">'22x (Coupés) (ZAM331...)'!D95</f>
        <v>?</v>
      </c>
      <c r="F259" s="30" t="str">
        <f aca="false">'22x (Coupés) (ZAM331...)'!E95</f>
        <v>Hollande</v>
      </c>
      <c r="G259" s="30" t="n">
        <f aca="false">IF(B259&lt;&gt;"",1,0)</f>
        <v>1</v>
      </c>
    </row>
    <row r="260" customFormat="false" ht="12.75" hidden="false" customHeight="false" outlineLevel="0" collapsed="false">
      <c r="B260" s="30" t="str">
        <f aca="false">'22x (Coupés) (ZAM331...)'!A96</f>
        <v>Racing</v>
      </c>
      <c r="C260" s="30" t="str">
        <f aca="false">'22x (Coupés) (ZAM331...)'!B96</f>
        <v>*ZAM331B00*MB121314*</v>
      </c>
      <c r="D260" s="30" t="n">
        <f aca="false">'22x (Coupés) (ZAM331...)'!C96</f>
        <v>1991</v>
      </c>
      <c r="E260" s="30" t="str">
        <f aca="false">'22x (Coupés) (ZAM331...)'!D96</f>
        <v>?</v>
      </c>
      <c r="F260" s="30" t="str">
        <f aca="false">'22x (Coupés) (ZAM331...)'!E96</f>
        <v>Belgique</v>
      </c>
      <c r="G260" s="30" t="n">
        <f aca="false">IF(B260&lt;&gt;"",1,0)</f>
        <v>1</v>
      </c>
    </row>
    <row r="261" customFormat="false" ht="12.75" hidden="false" customHeight="false" outlineLevel="0" collapsed="false">
      <c r="B261" s="30" t="n">
        <f aca="false">'22x (Coupés) (ZAM331...)'!A97</f>
        <v>224</v>
      </c>
      <c r="C261" s="30" t="str">
        <f aca="false">'22x (Coupés) (ZAM331...)'!B97</f>
        <v>*ZAM331B00*MB121319*</v>
      </c>
      <c r="D261" s="30" t="n">
        <f aca="false">'22x (Coupés) (ZAM331...)'!C97</f>
        <v>1991</v>
      </c>
      <c r="E261" s="30" t="str">
        <f aca="false">'22x (Coupés) (ZAM331...)'!D97</f>
        <v>Noire</v>
      </c>
      <c r="F261" s="30" t="str">
        <f aca="false">'22x (Coupés) (ZAM331...)'!E97</f>
        <v>Allemagne</v>
      </c>
      <c r="G261" s="30" t="n">
        <f aca="false">IF(B261&lt;&gt;"",1,0)</f>
        <v>1</v>
      </c>
    </row>
    <row r="262" customFormat="false" ht="12.75" hidden="false" customHeight="false" outlineLevel="0" collapsed="false">
      <c r="B262" s="30" t="str">
        <f aca="false">'22x (Coupés) (ZAM331...)'!A98</f>
        <v>222 SR</v>
      </c>
      <c r="C262" s="30" t="str">
        <f aca="false">'22x (Coupés) (ZAM331...)'!B98</f>
        <v>*ZAM331B00*MB121354*</v>
      </c>
      <c r="D262" s="30" t="n">
        <f aca="false">'22x (Coupés) (ZAM331...)'!C98</f>
        <v>1993</v>
      </c>
      <c r="E262" s="30" t="str">
        <f aca="false">'22x (Coupés) (ZAM331...)'!D98</f>
        <v>?</v>
      </c>
      <c r="F262" s="30" t="str">
        <f aca="false">'22x (Coupés) (ZAM331...)'!E98</f>
        <v>France</v>
      </c>
      <c r="G262" s="30" t="n">
        <f aca="false">IF(B262&lt;&gt;"",1,0)</f>
        <v>1</v>
      </c>
    </row>
    <row r="263" customFormat="false" ht="12.75" hidden="false" customHeight="false" outlineLevel="0" collapsed="false">
      <c r="B263" s="30" t="str">
        <f aca="false">'22x (Coupés) (ZAM331...)'!A99</f>
        <v>Racing</v>
      </c>
      <c r="C263" s="30" t="str">
        <f aca="false">'22x (Coupés) (ZAM331...)'!B99</f>
        <v>*ZAM331B00*MB121362*</v>
      </c>
      <c r="D263" s="30" t="n">
        <f aca="false">'22x (Coupés) (ZAM331...)'!C99</f>
        <v>1992</v>
      </c>
      <c r="E263" s="30" t="str">
        <f aca="false">'22x (Coupés) (ZAM331...)'!D99</f>
        <v>Rouge</v>
      </c>
      <c r="F263" s="30" t="str">
        <f aca="false">'22x (Coupés) (ZAM331...)'!E99</f>
        <v>Italie</v>
      </c>
      <c r="G263" s="30" t="n">
        <f aca="false">IF(B263&lt;&gt;"",1,0)</f>
        <v>1</v>
      </c>
    </row>
    <row r="264" customFormat="false" ht="12.75" hidden="false" customHeight="false" outlineLevel="0" collapsed="false">
      <c r="B264" s="30" t="str">
        <f aca="false">'22x (Coupés) (ZAM331...)'!A100</f>
        <v>Racing</v>
      </c>
      <c r="C264" s="30" t="str">
        <f aca="false">'22x (Coupés) (ZAM331...)'!B100</f>
        <v>*ZAM331B00*MB121372*</v>
      </c>
      <c r="D264" s="30" t="n">
        <f aca="false">'22x (Coupés) (ZAM331...)'!C100</f>
        <v>1991</v>
      </c>
      <c r="E264" s="30" t="str">
        <f aca="false">'22x (Coupés) (ZAM331...)'!D100</f>
        <v>Noire</v>
      </c>
      <c r="F264" s="30" t="str">
        <f aca="false">'22x (Coupés) (ZAM331...)'!E100</f>
        <v>UK</v>
      </c>
      <c r="G264" s="30" t="n">
        <f aca="false">IF(B264&lt;&gt;"",1,0)</f>
        <v>1</v>
      </c>
    </row>
    <row r="265" customFormat="false" ht="12.75" hidden="false" customHeight="false" outlineLevel="0" collapsed="false">
      <c r="B265" s="30" t="str">
        <f aca="false">'22x (Coupés) (ZAM331...)'!A101</f>
        <v>Racing</v>
      </c>
      <c r="C265" s="30" t="str">
        <f aca="false">'22x (Coupés) (ZAM331...)'!B101</f>
        <v>*ZAM331B00*MB121380*</v>
      </c>
      <c r="D265" s="30" t="n">
        <f aca="false">'22x (Coupés) (ZAM331...)'!C101</f>
        <v>1991</v>
      </c>
      <c r="E265" s="30" t="str">
        <f aca="false">'22x (Coupés) (ZAM331...)'!D101</f>
        <v>?</v>
      </c>
      <c r="F265" s="30" t="str">
        <f aca="false">'22x (Coupés) (ZAM331...)'!E101</f>
        <v>Allemagne</v>
      </c>
      <c r="G265" s="30" t="n">
        <f aca="false">IF(B265&lt;&gt;"",1,0)</f>
        <v>1</v>
      </c>
    </row>
    <row r="266" customFormat="false" ht="12.75" hidden="false" customHeight="false" outlineLevel="0" collapsed="false">
      <c r="B266" s="30" t="str">
        <f aca="false">'22x (Coupés) (ZAM331...)'!A102</f>
        <v>222 4v</v>
      </c>
      <c r="C266" s="30" t="str">
        <f aca="false">'22x (Coupés) (ZAM331...)'!B102</f>
        <v>*ZAM331B00*MB121386*</v>
      </c>
      <c r="D266" s="30" t="n">
        <f aca="false">'22x (Coupés) (ZAM331...)'!C102</f>
        <v>1991</v>
      </c>
      <c r="E266" s="30" t="str">
        <f aca="false">'22x (Coupés) (ZAM331...)'!D102</f>
        <v>Rouge</v>
      </c>
      <c r="F266" s="30" t="str">
        <f aca="false">'22x (Coupés) (ZAM331...)'!E102</f>
        <v>Japon</v>
      </c>
      <c r="G266" s="30" t="n">
        <f aca="false">IF(B266&lt;&gt;"",1,0)</f>
        <v>1</v>
      </c>
    </row>
    <row r="267" customFormat="false" ht="12.75" hidden="false" customHeight="false" outlineLevel="0" collapsed="false">
      <c r="B267" s="30" t="str">
        <f aca="false">'22x (Coupés) (ZAM331...)'!A104</f>
        <v>222 4v</v>
      </c>
      <c r="C267" s="30" t="str">
        <f aca="false">'22x (Coupés) (ZAM331...)'!B104</f>
        <v>*ZAM331B00*MB121425*</v>
      </c>
      <c r="D267" s="30" t="n">
        <f aca="false">'22x (Coupés) (ZAM331...)'!C104</f>
        <v>1992</v>
      </c>
      <c r="E267" s="30" t="str">
        <f aca="false">'22x (Coupés) (ZAM331...)'!D104</f>
        <v>?</v>
      </c>
      <c r="F267" s="30" t="str">
        <f aca="false">'22x (Coupés) (ZAM331...)'!E104</f>
        <v>Hollande</v>
      </c>
      <c r="G267" s="30" t="n">
        <f aca="false">IF(B267&lt;&gt;"",1,0)</f>
        <v>1</v>
      </c>
    </row>
    <row r="268" customFormat="false" ht="12.75" hidden="false" customHeight="false" outlineLevel="0" collapsed="false">
      <c r="B268" s="30" t="str">
        <f aca="false">'22x (Coupés) (ZAM331...)'!A105</f>
        <v>Racing</v>
      </c>
      <c r="C268" s="30" t="str">
        <f aca="false">'22x (Coupés) (ZAM331...)'!B105</f>
        <v>*ZAM331B00*MB121432*</v>
      </c>
      <c r="D268" s="30" t="n">
        <f aca="false">'22x (Coupés) (ZAM331...)'!C105</f>
        <v>1991</v>
      </c>
      <c r="E268" s="30" t="str">
        <f aca="false">'22x (Coupés) (ZAM331...)'!D105</f>
        <v>Noire</v>
      </c>
      <c r="F268" s="30" t="str">
        <f aca="false">'22x (Coupés) (ZAM331...)'!E105</f>
        <v>France</v>
      </c>
      <c r="G268" s="30" t="n">
        <f aca="false">IF(B268&lt;&gt;"",1,0)</f>
        <v>1</v>
      </c>
    </row>
    <row r="269" customFormat="false" ht="12.75" hidden="false" customHeight="false" outlineLevel="0" collapsed="false">
      <c r="B269" s="30" t="str">
        <f aca="false">'22x (Coupés) (ZAM331...)'!A106</f>
        <v>222 4v</v>
      </c>
      <c r="C269" s="30" t="str">
        <f aca="false">'22x (Coupés) (ZAM331...)'!B106</f>
        <v>*ZAM331B00*MB121438*</v>
      </c>
      <c r="D269" s="30" t="n">
        <f aca="false">'22x (Coupés) (ZAM331...)'!C106</f>
        <v>1993</v>
      </c>
      <c r="E269" s="30" t="str">
        <f aca="false">'22x (Coupés) (ZAM331...)'!D106</f>
        <v>?</v>
      </c>
      <c r="F269" s="30" t="str">
        <f aca="false">'22x (Coupés) (ZAM331...)'!E106</f>
        <v>Allemagne</v>
      </c>
      <c r="G269" s="30" t="n">
        <f aca="false">IF(B269&lt;&gt;"",1,0)</f>
        <v>1</v>
      </c>
    </row>
    <row r="270" customFormat="false" ht="12.75" hidden="false" customHeight="false" outlineLevel="0" collapsed="false">
      <c r="B270" s="30" t="str">
        <f aca="false">'22x (Coupés) (ZAM331...)'!A107</f>
        <v>222 SR</v>
      </c>
      <c r="C270" s="30" t="str">
        <f aca="false">'22x (Coupés) (ZAM331...)'!B107</f>
        <v>*ZAM331B00*MB121440*</v>
      </c>
      <c r="D270" s="30" t="n">
        <f aca="false">'22x (Coupés) (ZAM331...)'!C107</f>
        <v>1992</v>
      </c>
      <c r="E270" s="30" t="str">
        <f aca="false">'22x (Coupés) (ZAM331...)'!D107</f>
        <v>Noire</v>
      </c>
      <c r="F270" s="30" t="str">
        <f aca="false">'22x (Coupés) (ZAM331...)'!E107</f>
        <v>Dubai</v>
      </c>
      <c r="G270" s="30" t="n">
        <f aca="false">IF(B270&lt;&gt;"",1,0)</f>
        <v>1</v>
      </c>
    </row>
    <row r="271" customFormat="false" ht="12.75" hidden="false" customHeight="false" outlineLevel="0" collapsed="false">
      <c r="B271" s="30" t="str">
        <f aca="false">'22x (Coupés) (ZAM331...)'!A108</f>
        <v>222 4v</v>
      </c>
      <c r="C271" s="30" t="str">
        <f aca="false">'22x (Coupés) (ZAM331...)'!B108</f>
        <v>*ZAM331B00*MB121442*</v>
      </c>
      <c r="D271" s="30" t="n">
        <f aca="false">'22x (Coupés) (ZAM331...)'!C108</f>
        <v>1992</v>
      </c>
      <c r="E271" s="30" t="str">
        <f aca="false">'22x (Coupés) (ZAM331...)'!D108</f>
        <v>Grise</v>
      </c>
      <c r="F271" s="30" t="str">
        <f aca="false">'22x (Coupés) (ZAM331...)'!E108</f>
        <v>Hollande</v>
      </c>
      <c r="G271" s="30" t="n">
        <f aca="false">IF(B271&lt;&gt;"",1,0)</f>
        <v>1</v>
      </c>
    </row>
    <row r="272" customFormat="false" ht="12.75" hidden="false" customHeight="false" outlineLevel="0" collapsed="false">
      <c r="B272" s="30" t="n">
        <f aca="false">'22x (Coupés) (ZAM331...)'!A109</f>
        <v>224</v>
      </c>
      <c r="C272" s="30" t="str">
        <f aca="false">'22x (Coupés) (ZAM331...)'!B109</f>
        <v>*ZAM331B00*MB121465*</v>
      </c>
      <c r="D272" s="30" t="n">
        <f aca="false">'22x (Coupés) (ZAM331...)'!C109</f>
        <v>1992</v>
      </c>
      <c r="E272" s="30" t="str">
        <f aca="false">'22x (Coupés) (ZAM331...)'!D109</f>
        <v>Noire</v>
      </c>
      <c r="F272" s="30" t="str">
        <f aca="false">'22x (Coupés) (ZAM331...)'!E109</f>
        <v>France</v>
      </c>
      <c r="G272" s="30" t="n">
        <f aca="false">IF(B272&lt;&gt;"",1,0)</f>
        <v>1</v>
      </c>
    </row>
    <row r="273" customFormat="false" ht="12.75" hidden="false" customHeight="false" outlineLevel="0" collapsed="false">
      <c r="B273" s="30" t="n">
        <f aca="false">'22x (Coupés) (ZAM331...)'!A111</f>
        <v>224</v>
      </c>
      <c r="C273" s="30" t="str">
        <f aca="false">'22x (Coupés) (ZAM331...)'!B111</f>
        <v>*ZAM331B00*MB121505*</v>
      </c>
      <c r="D273" s="30" t="n">
        <f aca="false">'22x (Coupés) (ZAM331...)'!C111</f>
        <v>1993</v>
      </c>
      <c r="E273" s="30" t="str">
        <f aca="false">'22x (Coupés) (ZAM331...)'!D111</f>
        <v>Noire</v>
      </c>
      <c r="F273" s="30" t="str">
        <f aca="false">'22x (Coupés) (ZAM331...)'!E111</f>
        <v>Hollande</v>
      </c>
      <c r="G273" s="30" t="n">
        <f aca="false">IF(B273&lt;&gt;"",1,0)</f>
        <v>1</v>
      </c>
    </row>
    <row r="274" customFormat="false" ht="12.75" hidden="false" customHeight="false" outlineLevel="0" collapsed="false">
      <c r="B274" s="30" t="str">
        <f aca="false">'22x (Coupés) (ZAM331...)'!A112</f>
        <v>Racing</v>
      </c>
      <c r="C274" s="30" t="str">
        <f aca="false">'22x (Coupés) (ZAM331...)'!B112</f>
        <v>*ZAM331B00*MB121531*</v>
      </c>
      <c r="D274" s="30" t="n">
        <f aca="false">'22x (Coupés) (ZAM331...)'!C112</f>
        <v>1991</v>
      </c>
      <c r="E274" s="30" t="str">
        <f aca="false">'22x (Coupés) (ZAM331...)'!D112</f>
        <v>Noire</v>
      </c>
      <c r="F274" s="30" t="str">
        <f aca="false">'22x (Coupés) (ZAM331...)'!E112</f>
        <v>Hollande</v>
      </c>
      <c r="G274" s="30" t="n">
        <f aca="false">IF(B274&lt;&gt;"",1,0)</f>
        <v>1</v>
      </c>
    </row>
    <row r="275" customFormat="false" ht="12.75" hidden="false" customHeight="false" outlineLevel="0" collapsed="false">
      <c r="B275" s="30" t="str">
        <f aca="false">'22x (Coupés) (ZAM331...)'!A115</f>
        <v>Racing</v>
      </c>
      <c r="C275" s="30" t="str">
        <f aca="false">'22x (Coupés) (ZAM331...)'!B115</f>
        <v>*ZAM331B00*MB121652*</v>
      </c>
      <c r="D275" s="30" t="n">
        <f aca="false">'22x (Coupés) (ZAM331...)'!C115</f>
        <v>1992</v>
      </c>
      <c r="E275" s="30" t="str">
        <f aca="false">'22x (Coupés) (ZAM331...)'!D115</f>
        <v>Noire</v>
      </c>
      <c r="F275" s="30" t="str">
        <f aca="false">'22x (Coupés) (ZAM331...)'!E115</f>
        <v>Hollande</v>
      </c>
      <c r="G275" s="30" t="n">
        <f aca="false">IF(B275&lt;&gt;"",1,0)</f>
        <v>1</v>
      </c>
    </row>
    <row r="276" customFormat="false" ht="12.75" hidden="false" customHeight="false" outlineLevel="0" collapsed="false">
      <c r="B276" s="30" t="str">
        <f aca="false">'22x (Coupés) (ZAM331...)'!A116</f>
        <v>222 SR</v>
      </c>
      <c r="C276" s="30" t="str">
        <f aca="false">'22x (Coupés) (ZAM331...)'!B116</f>
        <v>*ZAM331B00*MB121665*</v>
      </c>
      <c r="D276" s="30" t="n">
        <f aca="false">'22x (Coupés) (ZAM331...)'!C116</f>
        <v>1991</v>
      </c>
      <c r="E276" s="30" t="str">
        <f aca="false">'22x (Coupés) (ZAM331...)'!D116</f>
        <v>?</v>
      </c>
      <c r="F276" s="30" t="str">
        <f aca="false">'22x (Coupés) (ZAM331...)'!E116</f>
        <v>Espagne</v>
      </c>
      <c r="G276" s="30" t="n">
        <f aca="false">IF(B276&lt;&gt;"",1,0)</f>
        <v>1</v>
      </c>
    </row>
    <row r="277" customFormat="false" ht="12.75" hidden="false" customHeight="false" outlineLevel="0" collapsed="false">
      <c r="B277" s="30" t="str">
        <f aca="false">'22x (Coupés) (ZAM331...)'!A117</f>
        <v>222 SR</v>
      </c>
      <c r="C277" s="30" t="str">
        <f aca="false">'22x (Coupés) (ZAM331...)'!B117</f>
        <v>*ZAM331B00*MB121671*</v>
      </c>
      <c r="D277" s="30" t="n">
        <f aca="false">'22x (Coupés) (ZAM331...)'!C117</f>
        <v>1992</v>
      </c>
      <c r="E277" s="30" t="str">
        <f aca="false">'22x (Coupés) (ZAM331...)'!D117</f>
        <v>Noire</v>
      </c>
      <c r="F277" s="30" t="str">
        <f aca="false">'22x (Coupés) (ZAM331...)'!E117</f>
        <v>France</v>
      </c>
      <c r="G277" s="30" t="n">
        <f aca="false">IF(B277&lt;&gt;"",1,0)</f>
        <v>1</v>
      </c>
    </row>
    <row r="278" customFormat="false" ht="12.75" hidden="false" customHeight="false" outlineLevel="0" collapsed="false">
      <c r="B278" s="30" t="str">
        <f aca="false">'22x (Coupés) (ZAM331...)'!A118</f>
        <v>Racing</v>
      </c>
      <c r="C278" s="30" t="str">
        <f aca="false">'22x (Coupés) (ZAM331...)'!B118</f>
        <v>*ZAM331B00*MB121686*</v>
      </c>
      <c r="D278" s="30" t="n">
        <f aca="false">'22x (Coupés) (ZAM331...)'!C118</f>
        <v>1992</v>
      </c>
      <c r="E278" s="30" t="str">
        <f aca="false">'22x (Coupés) (ZAM331...)'!D118</f>
        <v>Noire</v>
      </c>
      <c r="F278" s="30" t="str">
        <f aca="false">'22x (Coupés) (ZAM331...)'!E118</f>
        <v>Espagne</v>
      </c>
      <c r="G278" s="30" t="n">
        <f aca="false">IF(B278&lt;&gt;"",1,0)</f>
        <v>1</v>
      </c>
    </row>
    <row r="279" customFormat="false" ht="12.75" hidden="false" customHeight="false" outlineLevel="0" collapsed="false">
      <c r="B279" s="30" t="str">
        <f aca="false">'22x (Coupés) (ZAM331...)'!A120</f>
        <v>Racing</v>
      </c>
      <c r="C279" s="30" t="str">
        <f aca="false">'22x (Coupés) (ZAM331...)'!B120</f>
        <v>*ZAM331B00*MB121712*</v>
      </c>
      <c r="D279" s="30" t="n">
        <f aca="false">'22x (Coupés) (ZAM331...)'!C120</f>
        <v>1992</v>
      </c>
      <c r="E279" s="30" t="str">
        <f aca="false">'22x (Coupés) (ZAM331...)'!D120</f>
        <v>?</v>
      </c>
      <c r="F279" s="30" t="str">
        <f aca="false">'22x (Coupés) (ZAM331...)'!E120</f>
        <v>Portugal</v>
      </c>
      <c r="G279" s="30" t="n">
        <f aca="false">IF(B279&lt;&gt;"",1,0)</f>
        <v>1</v>
      </c>
    </row>
    <row r="280" customFormat="false" ht="12.75" hidden="false" customHeight="false" outlineLevel="0" collapsed="false">
      <c r="B280" s="30" t="str">
        <f aca="false">'22x (Coupés) (ZAM331...)'!A121</f>
        <v>Racing</v>
      </c>
      <c r="C280" s="30" t="str">
        <f aca="false">'22x (Coupés) (ZAM331...)'!B121</f>
        <v>*ZAM331B00*MB121729*</v>
      </c>
      <c r="D280" s="30" t="n">
        <f aca="false">'22x (Coupés) (ZAM331...)'!C121</f>
        <v>1992</v>
      </c>
      <c r="E280" s="30" t="str">
        <f aca="false">'22x (Coupés) (ZAM331...)'!D121</f>
        <v>Noire</v>
      </c>
      <c r="F280" s="30" t="str">
        <f aca="false">'22x (Coupés) (ZAM331...)'!E121</f>
        <v>Italie</v>
      </c>
      <c r="G280" s="30" t="n">
        <f aca="false">IF(B280&lt;&gt;"",1,0)</f>
        <v>1</v>
      </c>
    </row>
    <row r="281" customFormat="false" ht="12.75" hidden="false" customHeight="false" outlineLevel="0" collapsed="false">
      <c r="B281" s="30" t="n">
        <f aca="false">'22x (Coupés) (ZAM331...)'!A122</f>
        <v>224</v>
      </c>
      <c r="C281" s="30" t="str">
        <f aca="false">'22x (Coupés) (ZAM331...)'!B122</f>
        <v>*ZAM331B00*MB121747*</v>
      </c>
      <c r="D281" s="30" t="n">
        <f aca="false">'22x (Coupés) (ZAM331...)'!C122</f>
        <v>1993</v>
      </c>
      <c r="E281" s="30" t="str">
        <f aca="false">'22x (Coupés) (ZAM331...)'!D122</f>
        <v>Noire</v>
      </c>
      <c r="F281" s="30" t="str">
        <f aca="false">'22x (Coupés) (ZAM331...)'!E122</f>
        <v>France</v>
      </c>
      <c r="G281" s="30" t="n">
        <f aca="false">IF(B281&lt;&gt;"",1,0)</f>
        <v>1</v>
      </c>
    </row>
    <row r="282" customFormat="false" ht="12.75" hidden="false" customHeight="false" outlineLevel="0" collapsed="false">
      <c r="B282" s="30" t="str">
        <f aca="false">'22x (Coupés) (ZAM331...)'!A125</f>
        <v>222 4v</v>
      </c>
      <c r="C282" s="30" t="str">
        <f aca="false">'22x (Coupés) (ZAM331...)'!B125</f>
        <v>*ZAM331B00*MB180439*</v>
      </c>
      <c r="D282" s="30" t="n">
        <f aca="false">'22x (Coupés) (ZAM331...)'!C125</f>
        <v>1991</v>
      </c>
      <c r="E282" s="30" t="str">
        <f aca="false">'22x (Coupés) (ZAM331...)'!D125</f>
        <v>Rouge</v>
      </c>
      <c r="F282" s="30" t="str">
        <f aca="false">'22x (Coupés) (ZAM331...)'!E125</f>
        <v>UK</v>
      </c>
      <c r="G282" s="30" t="n">
        <f aca="false">IF(B282&lt;&gt;"",1,0)</f>
        <v>1</v>
      </c>
    </row>
    <row r="283" customFormat="false" ht="12.75" hidden="false" customHeight="false" outlineLevel="0" collapsed="false">
      <c r="B283" s="30" t="str">
        <f aca="false">'22x (Coupés) (ZAM331...)'!A126</f>
        <v>222 SR</v>
      </c>
      <c r="C283" s="30" t="str">
        <f aca="false">'22x (Coupés) (ZAM331...)'!B126</f>
        <v>*ZAM331B00*NB121226*</v>
      </c>
      <c r="D283" s="30" t="n">
        <f aca="false">'22x (Coupés) (ZAM331...)'!C126</f>
        <v>1993</v>
      </c>
      <c r="E283" s="30" t="str">
        <f aca="false">'22x (Coupés) (ZAM331...)'!D126</f>
        <v>Beige</v>
      </c>
      <c r="F283" s="30" t="str">
        <f aca="false">'22x (Coupés) (ZAM331...)'!E126</f>
        <v>Suisse</v>
      </c>
      <c r="G283" s="30" t="n">
        <f aca="false">IF(B283&lt;&gt;"",1,0)</f>
        <v>1</v>
      </c>
    </row>
    <row r="284" customFormat="false" ht="12.75" hidden="false" customHeight="false" outlineLevel="0" collapsed="false">
      <c r="B284" s="30" t="str">
        <f aca="false">'22x (Coupés) (ZAM331...)'!A127</f>
        <v>222 SR</v>
      </c>
      <c r="C284" s="30" t="str">
        <f aca="false">'22x (Coupés) (ZAM331...)'!B127</f>
        <v>*ZAM331B00*NB121724*</v>
      </c>
      <c r="D284" s="30" t="n">
        <f aca="false">'22x (Coupés) (ZAM331...)'!C127</f>
        <v>1992</v>
      </c>
      <c r="E284" s="30" t="str">
        <f aca="false">'22x (Coupés) (ZAM331...)'!D127</f>
        <v>Bleue</v>
      </c>
      <c r="F284" s="30" t="str">
        <f aca="false">'22x (Coupés) (ZAM331...)'!E127</f>
        <v>Belgique</v>
      </c>
      <c r="G284" s="30" t="n">
        <f aca="false">IF(B284&lt;&gt;"",1,0)</f>
        <v>1</v>
      </c>
    </row>
    <row r="285" customFormat="false" ht="12.75" hidden="false" customHeight="false" outlineLevel="0" collapsed="false">
      <c r="B285" s="30" t="str">
        <f aca="false">'22x (Coupés) (ZAM331...)'!A129</f>
        <v>222 4v</v>
      </c>
      <c r="C285" s="30" t="str">
        <f aca="false">'22x (Coupés) (ZAM331...)'!B129</f>
        <v>*ZAM331B00*NB121817*</v>
      </c>
      <c r="D285" s="30" t="n">
        <f aca="false">'22x (Coupés) (ZAM331...)'!C129</f>
        <v>1993</v>
      </c>
      <c r="E285" s="30" t="str">
        <f aca="false">'22x (Coupés) (ZAM331...)'!D129</f>
        <v>Rouge</v>
      </c>
      <c r="F285" s="30" t="str">
        <f aca="false">'22x (Coupés) (ZAM331...)'!E129</f>
        <v>France</v>
      </c>
      <c r="G285" s="30" t="n">
        <f aca="false">IF(B285&lt;&gt;"",1,0)</f>
        <v>1</v>
      </c>
    </row>
    <row r="286" customFormat="false" ht="12.75" hidden="false" customHeight="false" outlineLevel="0" collapsed="false">
      <c r="B286" s="30" t="str">
        <f aca="false">'22x (Coupés) (ZAM331...)'!A130</f>
        <v>222 SR</v>
      </c>
      <c r="C286" s="30" t="str">
        <f aca="false">'22x (Coupés) (ZAM331...)'!B130</f>
        <v>*ZAM331B00*NB121824*</v>
      </c>
      <c r="D286" s="30" t="n">
        <f aca="false">'22x (Coupés) (ZAM331...)'!C130</f>
        <v>1992</v>
      </c>
      <c r="E286" s="30" t="str">
        <f aca="false">'22x (Coupés) (ZAM331...)'!D130</f>
        <v>Bleue</v>
      </c>
      <c r="F286" s="30" t="str">
        <f aca="false">'22x (Coupés) (ZAM331...)'!E130</f>
        <v>Belgique</v>
      </c>
      <c r="G286" s="30" t="n">
        <f aca="false">IF(B286&lt;&gt;"",1,0)</f>
        <v>1</v>
      </c>
    </row>
    <row r="287" customFormat="false" ht="12.75" hidden="false" customHeight="false" outlineLevel="0" collapsed="false">
      <c r="B287" s="30" t="str">
        <f aca="false">'22x (Coupés) (ZAM331...)'!A131</f>
        <v>222 4v</v>
      </c>
      <c r="C287" s="30" t="str">
        <f aca="false">'22x (Coupés) (ZAM331...)'!B131</f>
        <v>*ZAM331B00*NB121827*</v>
      </c>
      <c r="D287" s="30" t="n">
        <f aca="false">'22x (Coupés) (ZAM331...)'!C131</f>
        <v>1992</v>
      </c>
      <c r="E287" s="30" t="str">
        <f aca="false">'22x (Coupés) (ZAM331...)'!D131</f>
        <v>Vert</v>
      </c>
      <c r="F287" s="30" t="str">
        <f aca="false">'22x (Coupés) (ZAM331...)'!E131</f>
        <v>Suisse</v>
      </c>
      <c r="G287" s="30" t="n">
        <f aca="false">IF(B287&lt;&gt;"",1,0)</f>
        <v>1</v>
      </c>
    </row>
    <row r="288" customFormat="false" ht="12.75" hidden="false" customHeight="false" outlineLevel="0" collapsed="false">
      <c r="B288" s="30" t="str">
        <f aca="false">'22x (Coupés) (ZAM331...)'!A132</f>
        <v>222 4v</v>
      </c>
      <c r="C288" s="30" t="str">
        <f aca="false">'22x (Coupés) (ZAM331...)'!B132</f>
        <v>*ZAM331B00*NB121833*</v>
      </c>
      <c r="D288" s="30" t="n">
        <f aca="false">'22x (Coupés) (ZAM331...)'!C132</f>
        <v>1994</v>
      </c>
      <c r="E288" s="30" t="str">
        <f aca="false">'22x (Coupés) (ZAM331...)'!D132</f>
        <v>Rosso Maserati</v>
      </c>
      <c r="F288" s="30" t="str">
        <f aca="false">'22x (Coupés) (ZAM331...)'!E132</f>
        <v>Suisse</v>
      </c>
      <c r="G288" s="30" t="n">
        <f aca="false">IF(B288&lt;&gt;"",1,0)</f>
        <v>1</v>
      </c>
    </row>
    <row r="289" customFormat="false" ht="12.75" hidden="false" customHeight="false" outlineLevel="0" collapsed="false">
      <c r="B289" s="30" t="str">
        <f aca="false">'22x (Coupés) (ZAM331...)'!A133</f>
        <v>222 SR</v>
      </c>
      <c r="C289" s="30" t="str">
        <f aca="false">'22x (Coupés) (ZAM331...)'!B133</f>
        <v>*ZAM331B00*NB121838*</v>
      </c>
      <c r="D289" s="30" t="n">
        <f aca="false">'22x (Coupés) (ZAM331...)'!C133</f>
        <v>1992</v>
      </c>
      <c r="E289" s="30" t="str">
        <f aca="false">'22x (Coupés) (ZAM331...)'!D133</f>
        <v>?</v>
      </c>
      <c r="F289" s="30" t="str">
        <f aca="false">'22x (Coupés) (ZAM331...)'!E133</f>
        <v>Allemagne</v>
      </c>
      <c r="G289" s="30" t="n">
        <f aca="false">IF(B289&lt;&gt;"",1,0)</f>
        <v>1</v>
      </c>
    </row>
    <row r="290" customFormat="false" ht="12.75" hidden="false" customHeight="false" outlineLevel="0" collapsed="false">
      <c r="B290" s="30" t="str">
        <f aca="false">'22x (Coupés) (ZAM331...)'!A136</f>
        <v>222 4v</v>
      </c>
      <c r="C290" s="30" t="str">
        <f aca="false">'22x (Coupés) (ZAM331...)'!B136</f>
        <v>*ZAM331B00*NB121858*</v>
      </c>
      <c r="D290" s="30" t="n">
        <f aca="false">'22x (Coupés) (ZAM331...)'!C136</f>
        <v>1992</v>
      </c>
      <c r="E290" s="30" t="str">
        <f aca="false">'22x (Coupés) (ZAM331...)'!D136</f>
        <v>Rosso Maserati</v>
      </c>
      <c r="F290" s="30" t="str">
        <f aca="false">'22x (Coupés) (ZAM331...)'!E136</f>
        <v>Suisse</v>
      </c>
      <c r="G290" s="30" t="n">
        <f aca="false">IF(B290&lt;&gt;"",1,0)</f>
        <v>1</v>
      </c>
    </row>
    <row r="291" customFormat="false" ht="12.75" hidden="false" customHeight="false" outlineLevel="0" collapsed="false">
      <c r="B291" s="30" t="str">
        <f aca="false">'22x (Coupés) (ZAM331...)'!A137</f>
        <v>222 4v</v>
      </c>
      <c r="C291" s="30" t="str">
        <f aca="false">'22x (Coupés) (ZAM331...)'!B137</f>
        <v>*ZAM331B00*NB121882*</v>
      </c>
      <c r="D291" s="30" t="n">
        <f aca="false">'22x (Coupés) (ZAM331...)'!C137</f>
        <v>1993</v>
      </c>
      <c r="E291" s="30" t="str">
        <f aca="false">'22x (Coupés) (ZAM331...)'!D137</f>
        <v>Bleue</v>
      </c>
      <c r="F291" s="30" t="str">
        <f aca="false">'22x (Coupés) (ZAM331...)'!E137</f>
        <v>France</v>
      </c>
      <c r="G291" s="30" t="n">
        <f aca="false">IF(B291&lt;&gt;"",1,0)</f>
        <v>1</v>
      </c>
    </row>
    <row r="292" customFormat="false" ht="12.75" hidden="false" customHeight="false" outlineLevel="0" collapsed="false">
      <c r="B292" s="30" t="str">
        <f aca="false">'22x (Coupés) (ZAM331...)'!A140</f>
        <v>222 SR</v>
      </c>
      <c r="C292" s="30" t="str">
        <f aca="false">'22x (Coupés) (ZAM331...)'!B140</f>
        <v>*ZAM331B00*NB121896*</v>
      </c>
      <c r="D292" s="30" t="n">
        <f aca="false">'22x (Coupés) (ZAM331...)'!C140</f>
        <v>1994</v>
      </c>
      <c r="E292" s="30" t="str">
        <f aca="false">'22x (Coupés) (ZAM331...)'!D140</f>
        <v>Bleue</v>
      </c>
      <c r="F292" s="30" t="str">
        <f aca="false">'22x (Coupés) (ZAM331...)'!E140</f>
        <v>Hollande</v>
      </c>
      <c r="G292" s="30" t="n">
        <f aca="false">IF(B292&lt;&gt;"",1,0)</f>
        <v>1</v>
      </c>
    </row>
    <row r="293" customFormat="false" ht="12.75" hidden="false" customHeight="false" outlineLevel="0" collapsed="false">
      <c r="B293" s="30" t="str">
        <f aca="false">'22x (Coupés) (ZAM331...)'!A141</f>
        <v>222 SR</v>
      </c>
      <c r="C293" s="30" t="str">
        <f aca="false">'22x (Coupés) (ZAM331...)'!B141</f>
        <v>*ZAM331B00*NB121897*</v>
      </c>
      <c r="D293" s="30" t="n">
        <f aca="false">'22x (Coupés) (ZAM331...)'!C141</f>
        <v>1994</v>
      </c>
      <c r="E293" s="30" t="str">
        <f aca="false">'22x (Coupés) (ZAM331...)'!D141</f>
        <v>Nero</v>
      </c>
      <c r="F293" s="30" t="str">
        <f aca="false">'22x (Coupés) (ZAM331...)'!E141</f>
        <v>Belgique</v>
      </c>
      <c r="G293" s="30" t="n">
        <f aca="false">IF(B293&lt;&gt;"",1,0)</f>
        <v>1</v>
      </c>
    </row>
    <row r="294" customFormat="false" ht="12.75" hidden="false" customHeight="false" outlineLevel="0" collapsed="false">
      <c r="B294" s="30" t="str">
        <f aca="false">'22x (Coupés) (ZAM331...)'!A142</f>
        <v>222 SR</v>
      </c>
      <c r="C294" s="30" t="str">
        <f aca="false">'22x (Coupés) (ZAM331...)'!B142</f>
        <v>*ZAM331B00*NB121904*</v>
      </c>
      <c r="D294" s="30" t="n">
        <f aca="false">'22x (Coupés) (ZAM331...)'!C142</f>
        <v>1992</v>
      </c>
      <c r="E294" s="30" t="str">
        <f aca="false">'22x (Coupés) (ZAM331...)'!D142</f>
        <v>Noire</v>
      </c>
      <c r="F294" s="30" t="str">
        <f aca="false">'22x (Coupés) (ZAM331...)'!E142</f>
        <v>Suede</v>
      </c>
      <c r="G294" s="30" t="n">
        <f aca="false">IF(B294&lt;&gt;"",1,0)</f>
        <v>1</v>
      </c>
    </row>
    <row r="295" customFormat="false" ht="12.75" hidden="false" customHeight="false" outlineLevel="0" collapsed="false">
      <c r="B295" s="30" t="str">
        <f aca="false">'22x (Coupés) (ZAM331...)'!A143</f>
        <v>222 SR</v>
      </c>
      <c r="C295" s="30" t="str">
        <f aca="false">'22x (Coupés) (ZAM331...)'!B143</f>
        <v>*ZAM331B00*NB180442*</v>
      </c>
      <c r="D295" s="30" t="n">
        <f aca="false">'22x (Coupés) (ZAM331...)'!C143</f>
        <v>1992</v>
      </c>
      <c r="E295" s="30" t="str">
        <f aca="false">'22x (Coupés) (ZAM331...)'!D143</f>
        <v>Rouge</v>
      </c>
      <c r="F295" s="30" t="str">
        <f aca="false">'22x (Coupés) (ZAM331...)'!E143</f>
        <v>Australie</v>
      </c>
      <c r="G295" s="30" t="n">
        <f aca="false">IF(B295&lt;&gt;"",1,0)</f>
        <v>1</v>
      </c>
    </row>
    <row r="296" customFormat="false" ht="12.75" hidden="false" customHeight="false" outlineLevel="0" collapsed="false">
      <c r="B296" s="30" t="str">
        <f aca="false">'22x (Coupés) (ZAM331...)'!A144</f>
        <v>222 SR</v>
      </c>
      <c r="C296" s="30" t="str">
        <f aca="false">'22x (Coupés) (ZAM331...)'!B144</f>
        <v>*ZAM331B00*PB180484*</v>
      </c>
      <c r="D296" s="30" t="n">
        <f aca="false">'22x (Coupés) (ZAM331...)'!C144</f>
        <v>1994</v>
      </c>
      <c r="E296" s="30" t="str">
        <f aca="false">'22x (Coupés) (ZAM331...)'!D144</f>
        <v>Maron</v>
      </c>
      <c r="F296" s="30" t="str">
        <f aca="false">'22x (Coupés) (ZAM331...)'!E144</f>
        <v>Australie</v>
      </c>
      <c r="G296" s="30" t="n">
        <f aca="false">IF(B296&lt;&gt;"",1,0)</f>
        <v>1</v>
      </c>
    </row>
    <row r="297" customFormat="false" ht="12.75" hidden="false" customHeight="false" outlineLevel="0" collapsed="false">
      <c r="B297" s="30" t="str">
        <f aca="false">'22x (Coupés) (ZAM331...)'!A145</f>
        <v>222 SR</v>
      </c>
      <c r="C297" s="30" t="str">
        <f aca="false">'22x (Coupés) (ZAM331...)'!B145</f>
        <v>*ZAM331B00*PB180489*</v>
      </c>
      <c r="D297" s="30" t="n">
        <f aca="false">'22x (Coupés) (ZAM331...)'!C145</f>
        <v>1994</v>
      </c>
      <c r="E297" s="30" t="str">
        <f aca="false">'22x (Coupés) (ZAM331...)'!D145</f>
        <v>Rosso Oriente</v>
      </c>
      <c r="F297" s="30" t="str">
        <f aca="false">'22x (Coupés) (ZAM331...)'!E145</f>
        <v>UK</v>
      </c>
      <c r="G297" s="30" t="n">
        <f aca="false">IF(B297&lt;&gt;"",1,0)</f>
        <v>1</v>
      </c>
    </row>
    <row r="298" customFormat="false" ht="12.75" hidden="false" customHeight="false" outlineLevel="0" collapsed="false">
      <c r="B298" s="30" t="str">
        <f aca="false">'22x (Coupés) (ZAM331...)'!A146</f>
        <v>222 4v</v>
      </c>
      <c r="C298" s="30" t="str">
        <f aca="false">'22x (Coupés) (ZAM331...)'!B146</f>
        <v>*ZAM331B00*PB180491*</v>
      </c>
      <c r="D298" s="30" t="n">
        <f aca="false">'22x (Coupés) (ZAM331...)'!C146</f>
        <v>1995</v>
      </c>
      <c r="E298" s="30" t="str">
        <f aca="false">'22x (Coupés) (ZAM331...)'!D146</f>
        <v>Rouge</v>
      </c>
      <c r="F298" s="30" t="str">
        <f aca="false">'22x (Coupés) (ZAM331...)'!E146</f>
        <v>Australie</v>
      </c>
      <c r="G298" s="30" t="n">
        <f aca="false">IF(B298&lt;&gt;"",1,0)</f>
        <v>1</v>
      </c>
    </row>
    <row r="299" customFormat="false" ht="12.75" hidden="false" customHeight="false" outlineLevel="0" collapsed="false">
      <c r="B299" s="30" t="n">
        <f aca="false">'22x (Coupés) (ZAM331...)'!A147</f>
        <v>224</v>
      </c>
      <c r="C299" s="30" t="str">
        <f aca="false">'22x (Coupés) (ZAM331...)'!B147</f>
        <v>*ZAM331B00*PB180746*</v>
      </c>
      <c r="D299" s="30" t="n">
        <f aca="false">'22x (Coupés) (ZAM331...)'!C147</f>
        <v>1990</v>
      </c>
      <c r="E299" s="30" t="str">
        <f aca="false">'22x (Coupés) (ZAM331...)'!D147</f>
        <v>Noire</v>
      </c>
      <c r="F299" s="30" t="str">
        <f aca="false">'22x (Coupés) (ZAM331...)'!E147</f>
        <v>Hollande</v>
      </c>
      <c r="G299" s="30" t="n">
        <f aca="false">IF(B299&lt;&gt;"",1,0)</f>
        <v>1</v>
      </c>
    </row>
    <row r="300" customFormat="false" ht="12.75" hidden="false" customHeight="false" outlineLevel="0" collapsed="false">
      <c r="B300" s="30" t="str">
        <f aca="false">'22x (Coupés) (ZAM331...)'!A148</f>
        <v>222 SE</v>
      </c>
      <c r="C300" s="30" t="str">
        <f aca="false">'22x (Coupés) (ZAM331...)'!B148</f>
        <v>*ZAM331B28*LB180424*</v>
      </c>
      <c r="D300" s="30" t="n">
        <f aca="false">'22x (Coupés) (ZAM331...)'!C148</f>
        <v>1992</v>
      </c>
      <c r="E300" s="30" t="str">
        <f aca="false">'22x (Coupés) (ZAM331...)'!D148</f>
        <v>Noire</v>
      </c>
      <c r="F300" s="30" t="str">
        <f aca="false">'22x (Coupés) (ZAM331...)'!E148</f>
        <v>UK</v>
      </c>
      <c r="G300" s="30" t="n">
        <f aca="false">IF(B300&lt;&gt;"",1,0)</f>
        <v>1</v>
      </c>
    </row>
    <row r="301" customFormat="false" ht="12.75" hidden="false" customHeight="false" outlineLevel="0" collapsed="false">
      <c r="B301" s="30" t="n">
        <f aca="false">'22x (Coupés) (ZAM331...)'!A149</f>
        <v>0</v>
      </c>
      <c r="C301" s="30" t="n">
        <f aca="false">'22x (Coupés) (ZAM331...)'!B149</f>
        <v>0</v>
      </c>
      <c r="D301" s="30" t="n">
        <f aca="false">'22x (Coupés) (ZAM331...)'!C149</f>
        <v>0</v>
      </c>
      <c r="E301" s="30" t="n">
        <f aca="false">'22x (Coupés) (ZAM331...)'!D149</f>
        <v>0</v>
      </c>
      <c r="F301" s="30" t="n">
        <f aca="false">'22x (Coupés) (ZAM331...)'!E149</f>
        <v>0</v>
      </c>
      <c r="G301" s="30" t="n">
        <f aca="false">IF(B301&lt;&gt;"",1,0)</f>
        <v>0</v>
      </c>
    </row>
    <row r="302" customFormat="false" ht="12.75" hidden="false" customHeight="false" outlineLevel="0" collapsed="false">
      <c r="B302" s="30" t="n">
        <f aca="false">'22x (Coupés) (ZAM331...)'!A150</f>
        <v>0</v>
      </c>
      <c r="C302" s="30" t="n">
        <f aca="false">'22x (Coupés) (ZAM331...)'!B150</f>
        <v>0</v>
      </c>
      <c r="D302" s="30" t="n">
        <f aca="false">'22x (Coupés) (ZAM331...)'!C150</f>
        <v>0</v>
      </c>
      <c r="E302" s="30" t="n">
        <f aca="false">'22x (Coupés) (ZAM331...)'!D150</f>
        <v>0</v>
      </c>
      <c r="F302" s="30" t="n">
        <f aca="false">'22x (Coupés) (ZAM331...)'!E150</f>
        <v>0</v>
      </c>
      <c r="G302" s="30" t="n">
        <f aca="false">IF(B302&lt;&gt;"",1,0)</f>
        <v>0</v>
      </c>
    </row>
    <row r="303" customFormat="false" ht="12.75" hidden="false" customHeight="false" outlineLevel="0" collapsed="false">
      <c r="B303" s="30" t="n">
        <f aca="false">'22x (Coupés) (ZAM331...)'!A151</f>
        <v>0</v>
      </c>
      <c r="C303" s="30" t="n">
        <f aca="false">'22x (Coupés) (ZAM331...)'!B151</f>
        <v>0</v>
      </c>
      <c r="D303" s="30" t="n">
        <f aca="false">'22x (Coupés) (ZAM331...)'!C151</f>
        <v>0</v>
      </c>
      <c r="E303" s="30" t="n">
        <f aca="false">'22x (Coupés) (ZAM331...)'!D151</f>
        <v>0</v>
      </c>
      <c r="F303" s="30" t="n">
        <f aca="false">'22x (Coupés) (ZAM331...)'!E151</f>
        <v>0</v>
      </c>
      <c r="G303" s="30" t="n">
        <f aca="false">IF(B303&lt;&gt;"",1,0)</f>
        <v>0</v>
      </c>
    </row>
    <row r="304" customFormat="false" ht="12.75" hidden="false" customHeight="false" outlineLevel="0" collapsed="false">
      <c r="B304" s="30" t="n">
        <f aca="false">'22x (Coupés) (ZAM331...)'!A152</f>
        <v>0</v>
      </c>
      <c r="C304" s="30" t="n">
        <f aca="false">'22x (Coupés) (ZAM331...)'!B152</f>
        <v>0</v>
      </c>
      <c r="D304" s="30" t="n">
        <f aca="false">'22x (Coupés) (ZAM331...)'!C152</f>
        <v>0</v>
      </c>
      <c r="E304" s="30" t="n">
        <f aca="false">'22x (Coupés) (ZAM331...)'!D152</f>
        <v>0</v>
      </c>
      <c r="F304" s="30" t="n">
        <f aca="false">'22x (Coupés) (ZAM331...)'!E152</f>
        <v>0</v>
      </c>
      <c r="G304" s="30" t="n">
        <f aca="false">IF(B304&lt;&gt;"",1,0)</f>
        <v>0</v>
      </c>
    </row>
    <row r="305" customFormat="false" ht="12.75" hidden="false" customHeight="false" outlineLevel="0" collapsed="false">
      <c r="B305" s="30" t="n">
        <f aca="false">'22x (Coupés) (ZAM331...)'!A153</f>
        <v>0</v>
      </c>
      <c r="C305" s="30" t="n">
        <f aca="false">'22x (Coupés) (ZAM331...)'!B153</f>
        <v>0</v>
      </c>
      <c r="D305" s="30" t="n">
        <f aca="false">'22x (Coupés) (ZAM331...)'!C153</f>
        <v>0</v>
      </c>
      <c r="E305" s="30" t="n">
        <f aca="false">'22x (Coupés) (ZAM331...)'!D153</f>
        <v>0</v>
      </c>
      <c r="F305" s="30" t="n">
        <f aca="false">'22x (Coupés) (ZAM331...)'!E153</f>
        <v>0</v>
      </c>
      <c r="G305" s="30" t="n">
        <f aca="false">IF(B305&lt;&gt;"",1,0)</f>
        <v>0</v>
      </c>
    </row>
    <row r="306" customFormat="false" ht="12.75" hidden="false" customHeight="false" outlineLevel="0" collapsed="false">
      <c r="B306" s="30" t="n">
        <f aca="false">'22x (Coupés) (ZAM331...)'!A154</f>
        <v>0</v>
      </c>
      <c r="C306" s="30" t="n">
        <f aca="false">'22x (Coupés) (ZAM331...)'!B154</f>
        <v>0</v>
      </c>
      <c r="D306" s="30" t="n">
        <f aca="false">'22x (Coupés) (ZAM331...)'!C154</f>
        <v>0</v>
      </c>
      <c r="E306" s="30" t="n">
        <f aca="false">'22x (Coupés) (ZAM331...)'!D154</f>
        <v>0</v>
      </c>
      <c r="F306" s="30" t="n">
        <f aca="false">'22x (Coupés) (ZAM331...)'!E154</f>
        <v>0</v>
      </c>
      <c r="G306" s="30" t="n">
        <f aca="false">IF(B306&lt;&gt;"",1,0)</f>
        <v>0</v>
      </c>
    </row>
    <row r="307" customFormat="false" ht="12.75" hidden="false" customHeight="false" outlineLevel="0" collapsed="false">
      <c r="B307" s="30" t="n">
        <f aca="false">'22x (Coupés) (ZAM331...)'!A155</f>
        <v>0</v>
      </c>
      <c r="C307" s="30" t="n">
        <f aca="false">'22x (Coupés) (ZAM331...)'!B155</f>
        <v>0</v>
      </c>
      <c r="D307" s="30" t="n">
        <f aca="false">'22x (Coupés) (ZAM331...)'!C155</f>
        <v>0</v>
      </c>
      <c r="E307" s="30" t="n">
        <f aca="false">'22x (Coupés) (ZAM331...)'!D155</f>
        <v>0</v>
      </c>
      <c r="F307" s="30" t="n">
        <f aca="false">'22x (Coupés) (ZAM331...)'!E155</f>
        <v>0</v>
      </c>
      <c r="G307" s="30" t="n">
        <f aca="false">IF(B307&lt;&gt;"",1,0)</f>
        <v>0</v>
      </c>
    </row>
    <row r="308" customFormat="false" ht="12.75" hidden="false" customHeight="false" outlineLevel="0" collapsed="false">
      <c r="B308" s="30" t="n">
        <f aca="false">'22x (Coupés) (ZAM331...)'!A156</f>
        <v>0</v>
      </c>
      <c r="C308" s="30" t="n">
        <f aca="false">'22x (Coupés) (ZAM331...)'!B156</f>
        <v>0</v>
      </c>
      <c r="D308" s="30" t="n">
        <f aca="false">'22x (Coupés) (ZAM331...)'!C156</f>
        <v>0</v>
      </c>
      <c r="E308" s="30" t="n">
        <f aca="false">'22x (Coupés) (ZAM331...)'!D156</f>
        <v>0</v>
      </c>
      <c r="F308" s="30" t="n">
        <f aca="false">'22x (Coupés) (ZAM331...)'!E156</f>
        <v>0</v>
      </c>
      <c r="G308" s="30" t="n">
        <f aca="false">IF(B308&lt;&gt;"",1,0)</f>
        <v>0</v>
      </c>
    </row>
    <row r="309" customFormat="false" ht="12.75" hidden="false" customHeight="false" outlineLevel="0" collapsed="false">
      <c r="B309" s="30" t="n">
        <f aca="false">'22x (Coupés) (ZAM331...)'!A157</f>
        <v>0</v>
      </c>
      <c r="C309" s="30" t="n">
        <f aca="false">'22x (Coupés) (ZAM331...)'!B157</f>
        <v>0</v>
      </c>
      <c r="D309" s="30" t="n">
        <f aca="false">'22x (Coupés) (ZAM331...)'!C157</f>
        <v>0</v>
      </c>
      <c r="E309" s="30" t="n">
        <f aca="false">'22x (Coupés) (ZAM331...)'!D157</f>
        <v>0</v>
      </c>
      <c r="F309" s="30" t="n">
        <f aca="false">'22x (Coupés) (ZAM331...)'!E157</f>
        <v>0</v>
      </c>
      <c r="G309" s="30" t="n">
        <f aca="false">IF(B309&lt;&gt;"",1,0)</f>
        <v>0</v>
      </c>
    </row>
    <row r="310" customFormat="false" ht="12.75" hidden="false" customHeight="false" outlineLevel="0" collapsed="false">
      <c r="B310" s="30" t="n">
        <f aca="false">'22x (Coupés) (ZAM331...)'!A158</f>
        <v>0</v>
      </c>
      <c r="C310" s="30" t="n">
        <f aca="false">'22x (Coupés) (ZAM331...)'!B158</f>
        <v>0</v>
      </c>
      <c r="D310" s="30" t="n">
        <f aca="false">'22x (Coupés) (ZAM331...)'!C158</f>
        <v>0</v>
      </c>
      <c r="E310" s="30" t="n">
        <f aca="false">'22x (Coupés) (ZAM331...)'!D158</f>
        <v>0</v>
      </c>
      <c r="F310" s="30" t="n">
        <f aca="false">'22x (Coupés) (ZAM331...)'!E158</f>
        <v>0</v>
      </c>
      <c r="G310" s="30" t="n">
        <f aca="false">IF(B310&lt;&gt;"",1,0)</f>
        <v>0</v>
      </c>
    </row>
    <row r="311" customFormat="false" ht="12.75" hidden="false" customHeight="false" outlineLevel="0" collapsed="false">
      <c r="B311" s="30" t="n">
        <f aca="false">'22x (Coupés) (ZAM331...)'!A159</f>
        <v>0</v>
      </c>
      <c r="C311" s="30" t="n">
        <f aca="false">'22x (Coupés) (ZAM331...)'!B159</f>
        <v>0</v>
      </c>
      <c r="D311" s="30" t="n">
        <f aca="false">'22x (Coupés) (ZAM331...)'!C159</f>
        <v>0</v>
      </c>
      <c r="E311" s="30" t="n">
        <f aca="false">'22x (Coupés) (ZAM331...)'!D159</f>
        <v>0</v>
      </c>
      <c r="F311" s="30" t="n">
        <f aca="false">'22x (Coupés) (ZAM331...)'!E159</f>
        <v>0</v>
      </c>
      <c r="G311" s="30" t="n">
        <f aca="false">IF(B311&lt;&gt;"",1,0)</f>
        <v>0</v>
      </c>
    </row>
    <row r="312" customFormat="false" ht="12.75" hidden="false" customHeight="false" outlineLevel="0" collapsed="false">
      <c r="B312" s="30" t="n">
        <f aca="false">'22x (Coupés) (ZAM331...)'!A160</f>
        <v>0</v>
      </c>
      <c r="C312" s="30" t="n">
        <f aca="false">'22x (Coupés) (ZAM331...)'!B160</f>
        <v>0</v>
      </c>
      <c r="D312" s="30" t="n">
        <f aca="false">'22x (Coupés) (ZAM331...)'!C160</f>
        <v>0</v>
      </c>
      <c r="E312" s="30" t="n">
        <f aca="false">'22x (Coupés) (ZAM331...)'!D160</f>
        <v>0</v>
      </c>
      <c r="F312" s="30" t="n">
        <f aca="false">'22x (Coupés) (ZAM331...)'!E160</f>
        <v>0</v>
      </c>
      <c r="G312" s="30" t="n">
        <f aca="false">IF(B312&lt;&gt;"",1,0)</f>
        <v>0</v>
      </c>
    </row>
    <row r="313" customFormat="false" ht="12.75" hidden="false" customHeight="false" outlineLevel="0" collapsed="false">
      <c r="B313" s="30" t="n">
        <f aca="false">'22x (Coupés) (ZAM331...)'!A161</f>
        <v>0</v>
      </c>
      <c r="C313" s="30" t="n">
        <f aca="false">'22x (Coupés) (ZAM331...)'!B161</f>
        <v>0</v>
      </c>
      <c r="D313" s="30" t="n">
        <f aca="false">'22x (Coupés) (ZAM331...)'!C161</f>
        <v>0</v>
      </c>
      <c r="E313" s="30" t="n">
        <f aca="false">'22x (Coupés) (ZAM331...)'!D161</f>
        <v>0</v>
      </c>
      <c r="F313" s="30" t="n">
        <f aca="false">'22x (Coupés) (ZAM331...)'!E161</f>
        <v>0</v>
      </c>
      <c r="G313" s="30" t="n">
        <f aca="false">IF(B313&lt;&gt;"",1,0)</f>
        <v>0</v>
      </c>
    </row>
    <row r="314" customFormat="false" ht="12.75" hidden="false" customHeight="false" outlineLevel="0" collapsed="false">
      <c r="B314" s="30" t="n">
        <f aca="false">'22x (Coupés) (ZAM331...)'!A162</f>
        <v>0</v>
      </c>
      <c r="C314" s="30" t="n">
        <f aca="false">'22x (Coupés) (ZAM331...)'!B162</f>
        <v>0</v>
      </c>
      <c r="D314" s="30" t="n">
        <f aca="false">'22x (Coupés) (ZAM331...)'!C162</f>
        <v>0</v>
      </c>
      <c r="E314" s="30" t="n">
        <f aca="false">'22x (Coupés) (ZAM331...)'!D162</f>
        <v>0</v>
      </c>
      <c r="F314" s="30" t="n">
        <f aca="false">'22x (Coupés) (ZAM331...)'!E162</f>
        <v>0</v>
      </c>
      <c r="G314" s="30" t="n">
        <f aca="false">IF(B314&lt;&gt;"",1,0)</f>
        <v>0</v>
      </c>
    </row>
    <row r="315" customFormat="false" ht="12.75" hidden="false" customHeight="false" outlineLevel="0" collapsed="false">
      <c r="B315" s="30" t="n">
        <f aca="false">'22x (Coupés) (ZAM331...)'!A163</f>
        <v>0</v>
      </c>
      <c r="C315" s="30" t="n">
        <f aca="false">'22x (Coupés) (ZAM331...)'!B163</f>
        <v>0</v>
      </c>
      <c r="D315" s="30" t="n">
        <f aca="false">'22x (Coupés) (ZAM331...)'!C163</f>
        <v>0</v>
      </c>
      <c r="E315" s="30" t="n">
        <f aca="false">'22x (Coupés) (ZAM331...)'!D163</f>
        <v>0</v>
      </c>
      <c r="F315" s="30" t="n">
        <f aca="false">'22x (Coupés) (ZAM331...)'!E163</f>
        <v>0</v>
      </c>
      <c r="G315" s="30" t="n">
        <f aca="false">IF(B315&lt;&gt;"",1,0)</f>
        <v>0</v>
      </c>
    </row>
    <row r="316" customFormat="false" ht="12.75" hidden="false" customHeight="false" outlineLevel="0" collapsed="false">
      <c r="B316" s="30" t="n">
        <f aca="false">'22x (Coupés) (ZAM331...)'!A165</f>
        <v>0</v>
      </c>
      <c r="C316" s="30" t="n">
        <f aca="false">'22x (Coupés) (ZAM331...)'!B165</f>
        <v>0</v>
      </c>
      <c r="D316" s="30" t="n">
        <f aca="false">'22x (Coupés) (ZAM331...)'!C165</f>
        <v>0</v>
      </c>
      <c r="E316" s="30" t="n">
        <f aca="false">'22x (Coupés) (ZAM331...)'!D165</f>
        <v>0</v>
      </c>
      <c r="F316" s="30" t="n">
        <f aca="false">'22x (Coupés) (ZAM331...)'!E165</f>
        <v>0</v>
      </c>
      <c r="G316" s="30" t="n">
        <f aca="false">IF(B316&lt;&gt;"",1,0)</f>
        <v>0</v>
      </c>
    </row>
    <row r="317" customFormat="false" ht="12.75" hidden="false" customHeight="false" outlineLevel="0" collapsed="false">
      <c r="B317" s="30" t="n">
        <f aca="false">'22x (Coupés) (ZAM331...)'!A166</f>
        <v>0</v>
      </c>
      <c r="C317" s="30" t="n">
        <f aca="false">'22x (Coupés) (ZAM331...)'!B166</f>
        <v>0</v>
      </c>
      <c r="D317" s="30" t="n">
        <f aca="false">'22x (Coupés) (ZAM331...)'!C166</f>
        <v>0</v>
      </c>
      <c r="E317" s="30" t="n">
        <f aca="false">'22x (Coupés) (ZAM331...)'!D166</f>
        <v>0</v>
      </c>
      <c r="F317" s="30" t="n">
        <f aca="false">'22x (Coupés) (ZAM331...)'!E166</f>
        <v>0</v>
      </c>
      <c r="G317" s="30" t="n">
        <f aca="false">IF(B317&lt;&gt;"",1,0)</f>
        <v>0</v>
      </c>
    </row>
    <row r="318" customFormat="false" ht="12.75" hidden="false" customHeight="false" outlineLevel="0" collapsed="false">
      <c r="B318" s="30" t="n">
        <f aca="false">'22x (Coupés) (ZAM331...)'!A167</f>
        <v>0</v>
      </c>
      <c r="C318" s="30" t="n">
        <f aca="false">'22x (Coupés) (ZAM331...)'!B167</f>
        <v>0</v>
      </c>
      <c r="D318" s="30" t="n">
        <f aca="false">'22x (Coupés) (ZAM331...)'!C167</f>
        <v>0</v>
      </c>
      <c r="E318" s="30" t="n">
        <f aca="false">'22x (Coupés) (ZAM331...)'!D167</f>
        <v>0</v>
      </c>
      <c r="F318" s="30" t="n">
        <f aca="false">'22x (Coupés) (ZAM331...)'!E167</f>
        <v>0</v>
      </c>
      <c r="G318" s="30" t="n">
        <f aca="false">IF(B318&lt;&gt;"",1,0)</f>
        <v>0</v>
      </c>
    </row>
    <row r="319" customFormat="false" ht="12.75" hidden="false" customHeight="false" outlineLevel="0" collapsed="false">
      <c r="B319" s="30" t="n">
        <f aca="false">'22x (Coupés) (ZAM331...)'!A168</f>
        <v>0</v>
      </c>
      <c r="C319" s="30" t="n">
        <f aca="false">'22x (Coupés) (ZAM331...)'!B168</f>
        <v>0</v>
      </c>
      <c r="D319" s="30" t="n">
        <f aca="false">'22x (Coupés) (ZAM331...)'!C168</f>
        <v>0</v>
      </c>
      <c r="E319" s="30" t="n">
        <f aca="false">'22x (Coupés) (ZAM331...)'!D168</f>
        <v>0</v>
      </c>
      <c r="F319" s="30" t="n">
        <f aca="false">'22x (Coupés) (ZAM331...)'!E168</f>
        <v>0</v>
      </c>
      <c r="G319" s="30" t="n">
        <f aca="false">IF(B319&lt;&gt;"",1,0)</f>
        <v>0</v>
      </c>
    </row>
    <row r="320" customFormat="false" ht="12.75" hidden="false" customHeight="false" outlineLevel="0" collapsed="false">
      <c r="B320" s="30" t="n">
        <f aca="false">'22x (Coupés) (ZAM331...)'!A169</f>
        <v>0</v>
      </c>
      <c r="C320" s="30" t="n">
        <f aca="false">'22x (Coupés) (ZAM331...)'!B169</f>
        <v>0</v>
      </c>
      <c r="D320" s="30" t="n">
        <f aca="false">'22x (Coupés) (ZAM331...)'!C169</f>
        <v>0</v>
      </c>
      <c r="E320" s="30" t="n">
        <f aca="false">'22x (Coupés) (ZAM331...)'!D169</f>
        <v>0</v>
      </c>
      <c r="F320" s="30" t="n">
        <f aca="false">'22x (Coupés) (ZAM331...)'!E169</f>
        <v>0</v>
      </c>
      <c r="G320" s="30" t="n">
        <f aca="false">IF(B320&lt;&gt;"",1,0)</f>
        <v>0</v>
      </c>
    </row>
    <row r="321" customFormat="false" ht="12.75" hidden="false" customHeight="false" outlineLevel="0" collapsed="false">
      <c r="B321" s="30" t="n">
        <f aca="false">'22x (Coupés) (ZAM331...)'!A170</f>
        <v>0</v>
      </c>
      <c r="C321" s="30" t="n">
        <f aca="false">'22x (Coupés) (ZAM331...)'!B170</f>
        <v>0</v>
      </c>
      <c r="D321" s="30" t="n">
        <f aca="false">'22x (Coupés) (ZAM331...)'!C170</f>
        <v>0</v>
      </c>
      <c r="E321" s="30" t="n">
        <f aca="false">'22x (Coupés) (ZAM331...)'!D170</f>
        <v>0</v>
      </c>
      <c r="F321" s="30" t="n">
        <f aca="false">'22x (Coupés) (ZAM331...)'!E170</f>
        <v>0</v>
      </c>
      <c r="G321" s="30" t="n">
        <f aca="false">IF(B321&lt;&gt;"",1,0)</f>
        <v>0</v>
      </c>
    </row>
    <row r="322" customFormat="false" ht="12.75" hidden="false" customHeight="false" outlineLevel="0" collapsed="false">
      <c r="B322" s="30" t="n">
        <f aca="false">'22x (Coupés) (ZAM331...)'!A171</f>
        <v>0</v>
      </c>
      <c r="C322" s="30" t="n">
        <f aca="false">'22x (Coupés) (ZAM331...)'!B171</f>
        <v>0</v>
      </c>
      <c r="D322" s="30" t="n">
        <f aca="false">'22x (Coupés) (ZAM331...)'!C171</f>
        <v>0</v>
      </c>
      <c r="E322" s="30" t="n">
        <f aca="false">'22x (Coupés) (ZAM331...)'!D171</f>
        <v>0</v>
      </c>
      <c r="F322" s="30" t="n">
        <f aca="false">'22x (Coupés) (ZAM331...)'!E171</f>
        <v>0</v>
      </c>
      <c r="G322" s="30" t="n">
        <f aca="false">IF(B322&lt;&gt;"",1,0)</f>
        <v>0</v>
      </c>
    </row>
    <row r="323" customFormat="false" ht="12.75" hidden="false" customHeight="false" outlineLevel="0" collapsed="false">
      <c r="B323" s="30" t="n">
        <f aca="false">'22x (Coupés) (ZAM331...)'!A172</f>
        <v>0</v>
      </c>
      <c r="C323" s="30" t="n">
        <f aca="false">'22x (Coupés) (ZAM331...)'!B172</f>
        <v>0</v>
      </c>
      <c r="D323" s="30" t="n">
        <f aca="false">'22x (Coupés) (ZAM331...)'!C172</f>
        <v>0</v>
      </c>
      <c r="E323" s="30" t="n">
        <f aca="false">'22x (Coupés) (ZAM331...)'!D172</f>
        <v>0</v>
      </c>
      <c r="F323" s="30" t="n">
        <f aca="false">'22x (Coupés) (ZAM331...)'!E172</f>
        <v>0</v>
      </c>
      <c r="G323" s="30" t="n">
        <f aca="false">IF(B323&lt;&gt;"",1,0)</f>
        <v>0</v>
      </c>
    </row>
    <row r="324" customFormat="false" ht="12.75" hidden="false" customHeight="false" outlineLevel="0" collapsed="false">
      <c r="B324" s="30" t="n">
        <f aca="false">'22x (Coupés) (ZAM331...)'!A173</f>
        <v>0</v>
      </c>
      <c r="C324" s="30" t="n">
        <f aca="false">'22x (Coupés) (ZAM331...)'!B173</f>
        <v>0</v>
      </c>
      <c r="D324" s="30" t="n">
        <f aca="false">'22x (Coupés) (ZAM331...)'!C173</f>
        <v>0</v>
      </c>
      <c r="E324" s="30" t="n">
        <f aca="false">'22x (Coupés) (ZAM331...)'!D173</f>
        <v>0</v>
      </c>
      <c r="F324" s="30" t="n">
        <f aca="false">'22x (Coupés) (ZAM331...)'!E173</f>
        <v>0</v>
      </c>
      <c r="G324" s="30" t="n">
        <f aca="false">IF(B324&lt;&gt;"",1,0)</f>
        <v>0</v>
      </c>
    </row>
    <row r="325" customFormat="false" ht="12.75" hidden="false" customHeight="false" outlineLevel="0" collapsed="false">
      <c r="B325" s="30" t="n">
        <f aca="false">'22x (Coupés) (ZAM331...)'!A174</f>
        <v>0</v>
      </c>
      <c r="C325" s="30" t="n">
        <f aca="false">'22x (Coupés) (ZAM331...)'!B174</f>
        <v>0</v>
      </c>
      <c r="D325" s="30" t="n">
        <f aca="false">'22x (Coupés) (ZAM331...)'!C174</f>
        <v>0</v>
      </c>
      <c r="E325" s="30" t="n">
        <f aca="false">'22x (Coupés) (ZAM331...)'!D174</f>
        <v>0</v>
      </c>
      <c r="F325" s="30" t="n">
        <f aca="false">'22x (Coupés) (ZAM331...)'!E174</f>
        <v>0</v>
      </c>
      <c r="G325" s="30" t="n">
        <f aca="false">IF(B325&lt;&gt;"",1,0)</f>
        <v>0</v>
      </c>
    </row>
    <row r="326" customFormat="false" ht="12.75" hidden="false" customHeight="false" outlineLevel="0" collapsed="false">
      <c r="B326" s="30" t="n">
        <f aca="false">'22x (Coupés) (ZAM331...)'!A175</f>
        <v>0</v>
      </c>
      <c r="C326" s="30" t="n">
        <f aca="false">'22x (Coupés) (ZAM331...)'!B175</f>
        <v>0</v>
      </c>
      <c r="D326" s="30" t="n">
        <f aca="false">'22x (Coupés) (ZAM331...)'!C175</f>
        <v>0</v>
      </c>
      <c r="E326" s="30" t="n">
        <f aca="false">'22x (Coupés) (ZAM331...)'!D175</f>
        <v>0</v>
      </c>
      <c r="F326" s="30" t="n">
        <f aca="false">'22x (Coupés) (ZAM331...)'!E175</f>
        <v>0</v>
      </c>
      <c r="G326" s="30" t="n">
        <f aca="false">IF(B326&lt;&gt;"",1,0)</f>
        <v>0</v>
      </c>
    </row>
    <row r="327" customFormat="false" ht="12.75" hidden="false" customHeight="false" outlineLevel="0" collapsed="false">
      <c r="B327" s="30" t="n">
        <f aca="false">'22x (Coupés) (ZAM331...)'!A176</f>
        <v>0</v>
      </c>
      <c r="C327" s="30" t="n">
        <f aca="false">'22x (Coupés) (ZAM331...)'!B176</f>
        <v>0</v>
      </c>
      <c r="D327" s="30" t="n">
        <f aca="false">'22x (Coupés) (ZAM331...)'!C176</f>
        <v>0</v>
      </c>
      <c r="E327" s="30" t="n">
        <f aca="false">'22x (Coupés) (ZAM331...)'!D176</f>
        <v>0</v>
      </c>
      <c r="F327" s="30" t="n">
        <f aca="false">'22x (Coupés) (ZAM331...)'!E176</f>
        <v>0</v>
      </c>
      <c r="G327" s="30" t="n">
        <f aca="false">IF(B327&lt;&gt;"",1,0)</f>
        <v>0</v>
      </c>
    </row>
    <row r="328" customFormat="false" ht="12.75" hidden="false" customHeight="false" outlineLevel="0" collapsed="false">
      <c r="B328" s="30" t="n">
        <f aca="false">'22x (Coupés) (ZAM331...)'!A177</f>
        <v>0</v>
      </c>
      <c r="C328" s="30" t="n">
        <f aca="false">'22x (Coupés) (ZAM331...)'!B177</f>
        <v>0</v>
      </c>
      <c r="D328" s="30" t="n">
        <f aca="false">'22x (Coupés) (ZAM331...)'!C177</f>
        <v>0</v>
      </c>
      <c r="E328" s="30" t="n">
        <f aca="false">'22x (Coupés) (ZAM331...)'!D177</f>
        <v>0</v>
      </c>
      <c r="F328" s="30" t="n">
        <f aca="false">'22x (Coupés) (ZAM331...)'!E177</f>
        <v>0</v>
      </c>
      <c r="G328" s="30" t="n">
        <f aca="false">IF(B328&lt;&gt;"",1,0)</f>
        <v>0</v>
      </c>
    </row>
    <row r="329" customFormat="false" ht="12.75" hidden="false" customHeight="false" outlineLevel="0" collapsed="false">
      <c r="B329" s="30" t="n">
        <f aca="false">'22x (Coupés) (ZAM331...)'!A178</f>
        <v>0</v>
      </c>
      <c r="C329" s="30" t="n">
        <f aca="false">'22x (Coupés) (ZAM331...)'!B178</f>
        <v>0</v>
      </c>
      <c r="D329" s="30" t="n">
        <f aca="false">'22x (Coupés) (ZAM331...)'!C178</f>
        <v>0</v>
      </c>
      <c r="E329" s="30" t="n">
        <f aca="false">'22x (Coupés) (ZAM331...)'!D178</f>
        <v>0</v>
      </c>
      <c r="F329" s="30" t="n">
        <f aca="false">'22x (Coupés) (ZAM331...)'!E178</f>
        <v>0</v>
      </c>
      <c r="G329" s="30" t="n">
        <f aca="false">IF(B329&lt;&gt;"",1,0)</f>
        <v>0</v>
      </c>
    </row>
    <row r="330" customFormat="false" ht="12.75" hidden="false" customHeight="false" outlineLevel="0" collapsed="false">
      <c r="B330" s="30" t="n">
        <f aca="false">'22x (Coupés) (ZAM331...)'!A179</f>
        <v>0</v>
      </c>
      <c r="C330" s="30" t="n">
        <f aca="false">'22x (Coupés) (ZAM331...)'!B179</f>
        <v>0</v>
      </c>
      <c r="D330" s="30" t="n">
        <f aca="false">'22x (Coupés) (ZAM331...)'!C179</f>
        <v>0</v>
      </c>
      <c r="E330" s="30" t="n">
        <f aca="false">'22x (Coupés) (ZAM331...)'!D179</f>
        <v>0</v>
      </c>
      <c r="F330" s="30" t="n">
        <f aca="false">'22x (Coupés) (ZAM331...)'!E179</f>
        <v>0</v>
      </c>
      <c r="G330" s="30" t="n">
        <f aca="false">IF(B330&lt;&gt;"",1,0)</f>
        <v>0</v>
      </c>
    </row>
    <row r="331" customFormat="false" ht="12.75" hidden="false" customHeight="false" outlineLevel="0" collapsed="false">
      <c r="B331" s="30" t="n">
        <f aca="false">'22x (Coupés) (ZAM331...)'!A180</f>
        <v>0</v>
      </c>
      <c r="C331" s="30" t="n">
        <f aca="false">'22x (Coupés) (ZAM331...)'!B180</f>
        <v>0</v>
      </c>
      <c r="D331" s="30" t="n">
        <f aca="false">'22x (Coupés) (ZAM331...)'!C180</f>
        <v>0</v>
      </c>
      <c r="E331" s="30" t="n">
        <f aca="false">'22x (Coupés) (ZAM331...)'!D180</f>
        <v>0</v>
      </c>
      <c r="F331" s="30" t="n">
        <f aca="false">'22x (Coupés) (ZAM331...)'!E180</f>
        <v>0</v>
      </c>
      <c r="G331" s="30" t="n">
        <f aca="false">IF(B331&lt;&gt;"",1,0)</f>
        <v>0</v>
      </c>
    </row>
    <row r="332" customFormat="false" ht="12.75" hidden="false" customHeight="false" outlineLevel="0" collapsed="false">
      <c r="B332" s="30" t="n">
        <f aca="false">'22x (Coupés) (ZAM331...)'!A181</f>
        <v>0</v>
      </c>
      <c r="C332" s="30" t="n">
        <f aca="false">'22x (Coupés) (ZAM331...)'!B181</f>
        <v>0</v>
      </c>
      <c r="D332" s="30" t="n">
        <f aca="false">'22x (Coupés) (ZAM331...)'!C181</f>
        <v>0</v>
      </c>
      <c r="E332" s="30" t="n">
        <f aca="false">'22x (Coupés) (ZAM331...)'!D181</f>
        <v>0</v>
      </c>
      <c r="F332" s="30" t="n">
        <f aca="false">'22x (Coupés) (ZAM331...)'!E181</f>
        <v>0</v>
      </c>
      <c r="G332" s="30" t="n">
        <f aca="false">IF(B332&lt;&gt;"",1,0)</f>
        <v>0</v>
      </c>
    </row>
    <row r="333" customFormat="false" ht="12.75" hidden="false" customHeight="false" outlineLevel="0" collapsed="false">
      <c r="B333" s="30" t="n">
        <f aca="false">'22x (Coupés) (ZAM331...)'!A182</f>
        <v>0</v>
      </c>
      <c r="C333" s="30" t="n">
        <f aca="false">'22x (Coupés) (ZAM331...)'!B182</f>
        <v>0</v>
      </c>
      <c r="D333" s="30" t="n">
        <f aca="false">'22x (Coupés) (ZAM331...)'!C182</f>
        <v>0</v>
      </c>
      <c r="E333" s="30" t="n">
        <f aca="false">'22x (Coupés) (ZAM331...)'!D182</f>
        <v>0</v>
      </c>
      <c r="F333" s="30" t="n">
        <f aca="false">'22x (Coupés) (ZAM331...)'!E182</f>
        <v>0</v>
      </c>
      <c r="G333" s="30" t="n">
        <f aca="false">IF(B333&lt;&gt;"",1,0)</f>
        <v>0</v>
      </c>
    </row>
    <row r="334" customFormat="false" ht="12.75" hidden="false" customHeight="false" outlineLevel="0" collapsed="false">
      <c r="B334" s="30" t="n">
        <f aca="false">'22x (Coupés) (ZAM331...)'!A183</f>
        <v>0</v>
      </c>
      <c r="C334" s="30" t="n">
        <f aca="false">'22x (Coupés) (ZAM331...)'!B183</f>
        <v>0</v>
      </c>
      <c r="D334" s="30" t="n">
        <f aca="false">'22x (Coupés) (ZAM331...)'!C183</f>
        <v>0</v>
      </c>
      <c r="E334" s="30" t="n">
        <f aca="false">'22x (Coupés) (ZAM331...)'!D183</f>
        <v>0</v>
      </c>
      <c r="F334" s="30" t="n">
        <f aca="false">'22x (Coupés) (ZAM331...)'!E183</f>
        <v>0</v>
      </c>
      <c r="G334" s="30" t="n">
        <f aca="false">IF(B334&lt;&gt;"",1,0)</f>
        <v>0</v>
      </c>
    </row>
    <row r="335" customFormat="false" ht="12.75" hidden="false" customHeight="false" outlineLevel="0" collapsed="false">
      <c r="B335" s="30" t="n">
        <f aca="false">'22x (Coupés) (ZAM331...)'!A184</f>
        <v>0</v>
      </c>
      <c r="C335" s="30" t="n">
        <f aca="false">'22x (Coupés) (ZAM331...)'!B184</f>
        <v>0</v>
      </c>
      <c r="D335" s="30" t="n">
        <f aca="false">'22x (Coupés) (ZAM331...)'!C184</f>
        <v>0</v>
      </c>
      <c r="E335" s="30" t="n">
        <f aca="false">'22x (Coupés) (ZAM331...)'!D184</f>
        <v>0</v>
      </c>
      <c r="F335" s="30" t="n">
        <f aca="false">'22x (Coupés) (ZAM331...)'!E184</f>
        <v>0</v>
      </c>
      <c r="G335" s="30" t="n">
        <f aca="false">IF(B335&lt;&gt;"",1,0)</f>
        <v>0</v>
      </c>
    </row>
    <row r="336" customFormat="false" ht="12.75" hidden="false" customHeight="false" outlineLevel="0" collapsed="false">
      <c r="B336" s="30" t="n">
        <f aca="false">'22x (Coupés) (ZAM331...)'!A185</f>
        <v>0</v>
      </c>
      <c r="C336" s="30" t="n">
        <f aca="false">'22x (Coupés) (ZAM331...)'!B185</f>
        <v>0</v>
      </c>
      <c r="D336" s="30" t="n">
        <f aca="false">'22x (Coupés) (ZAM331...)'!C185</f>
        <v>0</v>
      </c>
      <c r="E336" s="30" t="n">
        <f aca="false">'22x (Coupés) (ZAM331...)'!D185</f>
        <v>0</v>
      </c>
      <c r="F336" s="30" t="n">
        <f aca="false">'22x (Coupés) (ZAM331...)'!E185</f>
        <v>0</v>
      </c>
      <c r="G336" s="30" t="n">
        <f aca="false">IF(B336&lt;&gt;"",1,0)</f>
        <v>0</v>
      </c>
    </row>
    <row r="337" customFormat="false" ht="12.75" hidden="false" customHeight="false" outlineLevel="0" collapsed="false">
      <c r="B337" s="30" t="n">
        <f aca="false">'22x (Coupés) (ZAM331...)'!A186</f>
        <v>0</v>
      </c>
      <c r="C337" s="30" t="n">
        <f aca="false">'22x (Coupés) (ZAM331...)'!B186</f>
        <v>0</v>
      </c>
      <c r="D337" s="30" t="n">
        <f aca="false">'22x (Coupés) (ZAM331...)'!C186</f>
        <v>0</v>
      </c>
      <c r="E337" s="30" t="n">
        <f aca="false">'22x (Coupés) (ZAM331...)'!D186</f>
        <v>0</v>
      </c>
      <c r="F337" s="30" t="n">
        <f aca="false">'22x (Coupés) (ZAM331...)'!E186</f>
        <v>0</v>
      </c>
      <c r="G337" s="30" t="n">
        <f aca="false">IF(B337&lt;&gt;"",1,0)</f>
        <v>0</v>
      </c>
    </row>
    <row r="338" customFormat="false" ht="12.75" hidden="false" customHeight="false" outlineLevel="0" collapsed="false">
      <c r="B338" s="30" t="n">
        <f aca="false">'22x (Coupés) (ZAM331...)'!A187</f>
        <v>0</v>
      </c>
      <c r="C338" s="30" t="n">
        <f aca="false">'22x (Coupés) (ZAM331...)'!B187</f>
        <v>0</v>
      </c>
      <c r="D338" s="30" t="n">
        <f aca="false">'22x (Coupés) (ZAM331...)'!C187</f>
        <v>0</v>
      </c>
      <c r="E338" s="30" t="n">
        <f aca="false">'22x (Coupés) (ZAM331...)'!D187</f>
        <v>0</v>
      </c>
      <c r="F338" s="30" t="n">
        <f aca="false">'22x (Coupés) (ZAM331...)'!E187</f>
        <v>0</v>
      </c>
      <c r="G338" s="30" t="n">
        <f aca="false">IF(B338&lt;&gt;"",1,0)</f>
        <v>0</v>
      </c>
    </row>
    <row r="339" customFormat="false" ht="12.75" hidden="false" customHeight="false" outlineLevel="0" collapsed="false">
      <c r="B339" s="30" t="n">
        <f aca="false">'22x (Coupés) (ZAM331...)'!A188</f>
        <v>0</v>
      </c>
      <c r="C339" s="30" t="n">
        <f aca="false">'22x (Coupés) (ZAM331...)'!B188</f>
        <v>0</v>
      </c>
      <c r="D339" s="30" t="n">
        <f aca="false">'22x (Coupés) (ZAM331...)'!C188</f>
        <v>0</v>
      </c>
      <c r="E339" s="30" t="n">
        <f aca="false">'22x (Coupés) (ZAM331...)'!D188</f>
        <v>0</v>
      </c>
      <c r="F339" s="30" t="n">
        <f aca="false">'22x (Coupés) (ZAM331...)'!E188</f>
        <v>0</v>
      </c>
      <c r="G339" s="30" t="n">
        <f aca="false">IF(B339&lt;&gt;"",1,0)</f>
        <v>0</v>
      </c>
    </row>
    <row r="340" customFormat="false" ht="12.75" hidden="false" customHeight="false" outlineLevel="0" collapsed="false">
      <c r="B340" s="30" t="n">
        <f aca="false">'22x (Coupés) (ZAM331...)'!A189</f>
        <v>0</v>
      </c>
      <c r="C340" s="30" t="n">
        <f aca="false">'22x (Coupés) (ZAM331...)'!B189</f>
        <v>0</v>
      </c>
      <c r="D340" s="30" t="n">
        <f aca="false">'22x (Coupés) (ZAM331...)'!C189</f>
        <v>0</v>
      </c>
      <c r="E340" s="30" t="n">
        <f aca="false">'22x (Coupés) (ZAM331...)'!D189</f>
        <v>0</v>
      </c>
      <c r="F340" s="30" t="n">
        <f aca="false">'22x (Coupés) (ZAM331...)'!E189</f>
        <v>0</v>
      </c>
      <c r="G340" s="30" t="n">
        <f aca="false">IF(B340&lt;&gt;"",1,0)</f>
        <v>0</v>
      </c>
    </row>
    <row r="341" customFormat="false" ht="12.75" hidden="false" customHeight="false" outlineLevel="0" collapsed="false">
      <c r="B341" s="30" t="n">
        <f aca="false">'22x (Coupés) (ZAM331...)'!A190</f>
        <v>0</v>
      </c>
      <c r="C341" s="30" t="n">
        <f aca="false">'22x (Coupés) (ZAM331...)'!B190</f>
        <v>0</v>
      </c>
      <c r="D341" s="30" t="n">
        <f aca="false">'22x (Coupés) (ZAM331...)'!C190</f>
        <v>0</v>
      </c>
      <c r="E341" s="30" t="n">
        <f aca="false">'22x (Coupés) (ZAM331...)'!D190</f>
        <v>0</v>
      </c>
      <c r="F341" s="30" t="n">
        <f aca="false">'22x (Coupés) (ZAM331...)'!E190</f>
        <v>0</v>
      </c>
      <c r="G341" s="30" t="n">
        <f aca="false">IF(B341&lt;&gt;"",1,0)</f>
        <v>0</v>
      </c>
    </row>
    <row r="342" customFormat="false" ht="12.75" hidden="false" customHeight="false" outlineLevel="0" collapsed="false">
      <c r="B342" s="30" t="n">
        <f aca="false">'22x (Coupés) (ZAM331...)'!A191</f>
        <v>0</v>
      </c>
      <c r="C342" s="30" t="n">
        <f aca="false">'22x (Coupés) (ZAM331...)'!B191</f>
        <v>0</v>
      </c>
      <c r="D342" s="30" t="n">
        <f aca="false">'22x (Coupés) (ZAM331...)'!C191</f>
        <v>0</v>
      </c>
      <c r="E342" s="30" t="n">
        <f aca="false">'22x (Coupés) (ZAM331...)'!D191</f>
        <v>0</v>
      </c>
      <c r="F342" s="30" t="n">
        <f aca="false">'22x (Coupés) (ZAM331...)'!E191</f>
        <v>0</v>
      </c>
      <c r="G342" s="30" t="n">
        <f aca="false">IF(B342&lt;&gt;"",1,0)</f>
        <v>0</v>
      </c>
    </row>
    <row r="343" customFormat="false" ht="12.75" hidden="false" customHeight="false" outlineLevel="0" collapsed="false">
      <c r="B343" s="30" t="n">
        <f aca="false">'22x (Coupés) (ZAM331...)'!A192</f>
        <v>0</v>
      </c>
      <c r="C343" s="30" t="n">
        <f aca="false">'22x (Coupés) (ZAM331...)'!B192</f>
        <v>0</v>
      </c>
      <c r="D343" s="30" t="n">
        <f aca="false">'22x (Coupés) (ZAM331...)'!C192</f>
        <v>0</v>
      </c>
      <c r="E343" s="30" t="n">
        <f aca="false">'22x (Coupés) (ZAM331...)'!D192</f>
        <v>0</v>
      </c>
      <c r="F343" s="30" t="n">
        <f aca="false">'22x (Coupés) (ZAM331...)'!E192</f>
        <v>0</v>
      </c>
      <c r="G343" s="30" t="n">
        <f aca="false">IF(B343&lt;&gt;"",1,0)</f>
        <v>0</v>
      </c>
    </row>
    <row r="344" customFormat="false" ht="12.75" hidden="false" customHeight="false" outlineLevel="0" collapsed="false">
      <c r="B344" s="30" t="n">
        <f aca="false">'22x (Coupés) (ZAM331...)'!A193</f>
        <v>0</v>
      </c>
      <c r="C344" s="30" t="n">
        <f aca="false">'22x (Coupés) (ZAM331...)'!B193</f>
        <v>0</v>
      </c>
      <c r="D344" s="30" t="n">
        <f aca="false">'22x (Coupés) (ZAM331...)'!C193</f>
        <v>0</v>
      </c>
      <c r="E344" s="30" t="n">
        <f aca="false">'22x (Coupés) (ZAM331...)'!D193</f>
        <v>0</v>
      </c>
      <c r="F344" s="30" t="n">
        <f aca="false">'22x (Coupés) (ZAM331...)'!E193</f>
        <v>0</v>
      </c>
      <c r="G344" s="30" t="n">
        <f aca="false">IF(B344&lt;&gt;"",1,0)</f>
        <v>0</v>
      </c>
    </row>
    <row r="345" customFormat="false" ht="12.75" hidden="false" customHeight="false" outlineLevel="0" collapsed="false">
      <c r="B345" s="30" t="n">
        <f aca="false">'22x (Coupés) (ZAM331...)'!A194</f>
        <v>0</v>
      </c>
      <c r="C345" s="30" t="n">
        <f aca="false">'22x (Coupés) (ZAM331...)'!B194</f>
        <v>0</v>
      </c>
      <c r="D345" s="30" t="n">
        <f aca="false">'22x (Coupés) (ZAM331...)'!C194</f>
        <v>0</v>
      </c>
      <c r="E345" s="30" t="n">
        <f aca="false">'22x (Coupés) (ZAM331...)'!D194</f>
        <v>0</v>
      </c>
      <c r="F345" s="30" t="n">
        <f aca="false">'22x (Coupés) (ZAM331...)'!E194</f>
        <v>0</v>
      </c>
      <c r="G345" s="30" t="n">
        <f aca="false">IF(B345&lt;&gt;"",1,0)</f>
        <v>0</v>
      </c>
    </row>
    <row r="346" customFormat="false" ht="12.75" hidden="false" customHeight="false" outlineLevel="0" collapsed="false">
      <c r="B346" s="30" t="n">
        <f aca="false">'22x (Coupés) (ZAM331...)'!A195</f>
        <v>0</v>
      </c>
      <c r="C346" s="30" t="n">
        <f aca="false">'22x (Coupés) (ZAM331...)'!B195</f>
        <v>0</v>
      </c>
      <c r="D346" s="30" t="n">
        <f aca="false">'22x (Coupés) (ZAM331...)'!C195</f>
        <v>0</v>
      </c>
      <c r="E346" s="30" t="n">
        <f aca="false">'22x (Coupés) (ZAM331...)'!D195</f>
        <v>0</v>
      </c>
      <c r="F346" s="30" t="n">
        <f aca="false">'22x (Coupés) (ZAM331...)'!E195</f>
        <v>0</v>
      </c>
      <c r="G346" s="30" t="n">
        <f aca="false">IF(B346&lt;&gt;"",1,0)</f>
        <v>0</v>
      </c>
    </row>
    <row r="347" customFormat="false" ht="12.75" hidden="false" customHeight="false" outlineLevel="0" collapsed="false">
      <c r="B347" s="30" t="n">
        <f aca="false">'22x (Coupés) (ZAM331...)'!A196</f>
        <v>0</v>
      </c>
      <c r="C347" s="30" t="n">
        <f aca="false">'22x (Coupés) (ZAM331...)'!B196</f>
        <v>0</v>
      </c>
      <c r="D347" s="30" t="n">
        <f aca="false">'22x (Coupés) (ZAM331...)'!C196</f>
        <v>0</v>
      </c>
      <c r="E347" s="30" t="n">
        <f aca="false">'22x (Coupés) (ZAM331...)'!D196</f>
        <v>0</v>
      </c>
      <c r="F347" s="30" t="n">
        <f aca="false">'22x (Coupés) (ZAM331...)'!E196</f>
        <v>0</v>
      </c>
      <c r="G347" s="30" t="n">
        <f aca="false">IF(B347&lt;&gt;"",1,0)</f>
        <v>0</v>
      </c>
    </row>
    <row r="348" customFormat="false" ht="12.75" hidden="false" customHeight="false" outlineLevel="0" collapsed="false">
      <c r="B348" s="30" t="n">
        <f aca="false">'22x (Coupés) (ZAM331...)'!A197</f>
        <v>0</v>
      </c>
      <c r="C348" s="30" t="n">
        <f aca="false">'22x (Coupés) (ZAM331...)'!B197</f>
        <v>0</v>
      </c>
      <c r="D348" s="30" t="n">
        <f aca="false">'22x (Coupés) (ZAM331...)'!C197</f>
        <v>0</v>
      </c>
      <c r="E348" s="30" t="n">
        <f aca="false">'22x (Coupés) (ZAM331...)'!D197</f>
        <v>0</v>
      </c>
      <c r="F348" s="30" t="n">
        <f aca="false">'22x (Coupés) (ZAM331...)'!E197</f>
        <v>0</v>
      </c>
      <c r="G348" s="30" t="n">
        <f aca="false">IF(B348&lt;&gt;"",1,0)</f>
        <v>0</v>
      </c>
    </row>
    <row r="349" customFormat="false" ht="12.75" hidden="false" customHeight="false" outlineLevel="0" collapsed="false">
      <c r="B349" s="30" t="n">
        <f aca="false">'22x (Coupés) (ZAM331...)'!A198</f>
        <v>0</v>
      </c>
      <c r="C349" s="30" t="n">
        <f aca="false">'22x (Coupés) (ZAM331...)'!B198</f>
        <v>0</v>
      </c>
      <c r="D349" s="30" t="n">
        <f aca="false">'22x (Coupés) (ZAM331...)'!C198</f>
        <v>0</v>
      </c>
      <c r="E349" s="30" t="n">
        <f aca="false">'22x (Coupés) (ZAM331...)'!D198</f>
        <v>0</v>
      </c>
      <c r="F349" s="30" t="n">
        <f aca="false">'22x (Coupés) (ZAM331...)'!E198</f>
        <v>0</v>
      </c>
      <c r="G349" s="30" t="n">
        <f aca="false">IF(B349&lt;&gt;"",1,0)</f>
        <v>0</v>
      </c>
    </row>
    <row r="350" customFormat="false" ht="12.75" hidden="false" customHeight="false" outlineLevel="0" collapsed="false">
      <c r="B350" s="30" t="n">
        <f aca="false">'22x (Coupés) (ZAM331...)'!A199</f>
        <v>0</v>
      </c>
      <c r="C350" s="30" t="n">
        <f aca="false">'22x (Coupés) (ZAM331...)'!B199</f>
        <v>0</v>
      </c>
      <c r="D350" s="30" t="n">
        <f aca="false">'22x (Coupés) (ZAM331...)'!C199</f>
        <v>0</v>
      </c>
      <c r="E350" s="30" t="n">
        <f aca="false">'22x (Coupés) (ZAM331...)'!D199</f>
        <v>0</v>
      </c>
      <c r="F350" s="30" t="n">
        <f aca="false">'22x (Coupés) (ZAM331...)'!E199</f>
        <v>0</v>
      </c>
      <c r="G350" s="30" t="n">
        <f aca="false">IF(B350&lt;&gt;"",1,0)</f>
        <v>0</v>
      </c>
    </row>
    <row r="351" customFormat="false" ht="12.75" hidden="false" customHeight="false" outlineLevel="0" collapsed="false">
      <c r="B351" s="30" t="n">
        <f aca="false">'22x (Coupés) (ZAM331...)'!A200</f>
        <v>0</v>
      </c>
      <c r="C351" s="30" t="n">
        <f aca="false">'22x (Coupés) (ZAM331...)'!B200</f>
        <v>0</v>
      </c>
      <c r="D351" s="30" t="n">
        <f aca="false">'22x (Coupés) (ZAM331...)'!C200</f>
        <v>0</v>
      </c>
      <c r="E351" s="30" t="n">
        <f aca="false">'22x (Coupés) (ZAM331...)'!D200</f>
        <v>0</v>
      </c>
      <c r="F351" s="30" t="n">
        <f aca="false">'22x (Coupés) (ZAM331...)'!E200</f>
        <v>0</v>
      </c>
      <c r="G351" s="30" t="n">
        <f aca="false">IF(B351&lt;&gt;"",1,0)</f>
        <v>0</v>
      </c>
    </row>
    <row r="352" customFormat="false" ht="12.75" hidden="false" customHeight="false" outlineLevel="0" collapsed="false">
      <c r="B352" s="30" t="n">
        <f aca="false">'22x (Coupés) (ZAM331...)'!A201</f>
        <v>0</v>
      </c>
      <c r="C352" s="30" t="n">
        <f aca="false">'22x (Coupés) (ZAM331...)'!B201</f>
        <v>0</v>
      </c>
      <c r="D352" s="30" t="n">
        <f aca="false">'22x (Coupés) (ZAM331...)'!C201</f>
        <v>0</v>
      </c>
      <c r="E352" s="30" t="n">
        <f aca="false">'22x (Coupés) (ZAM331...)'!D201</f>
        <v>0</v>
      </c>
      <c r="F352" s="30" t="n">
        <f aca="false">'22x (Coupés) (ZAM331...)'!E201</f>
        <v>0</v>
      </c>
      <c r="G352" s="30" t="n">
        <f aca="false">IF(B352&lt;&gt;"",1,0)</f>
        <v>0</v>
      </c>
    </row>
    <row r="353" customFormat="false" ht="12.75" hidden="false" customHeight="false" outlineLevel="0" collapsed="false">
      <c r="B353" s="30" t="n">
        <f aca="false">'22x (Coupés) (ZAM331...)'!A202</f>
        <v>0</v>
      </c>
      <c r="C353" s="30" t="n">
        <f aca="false">'22x (Coupés) (ZAM331...)'!B202</f>
        <v>0</v>
      </c>
      <c r="D353" s="30" t="n">
        <f aca="false">'22x (Coupés) (ZAM331...)'!C202</f>
        <v>0</v>
      </c>
      <c r="E353" s="30" t="n">
        <f aca="false">'22x (Coupés) (ZAM331...)'!D202</f>
        <v>0</v>
      </c>
      <c r="F353" s="30" t="n">
        <f aca="false">'22x (Coupés) (ZAM331...)'!E202</f>
        <v>0</v>
      </c>
      <c r="G353" s="30" t="n">
        <f aca="false">IF(B353&lt;&gt;"",1,0)</f>
        <v>0</v>
      </c>
    </row>
    <row r="354" customFormat="false" ht="12.75" hidden="false" customHeight="false" outlineLevel="0" collapsed="false">
      <c r="B354" s="30" t="n">
        <f aca="false">'22x (Coupés) (ZAM331...)'!A203</f>
        <v>0</v>
      </c>
      <c r="C354" s="30" t="n">
        <f aca="false">'22x (Coupés) (ZAM331...)'!B203</f>
        <v>0</v>
      </c>
      <c r="D354" s="30" t="n">
        <f aca="false">'22x (Coupés) (ZAM331...)'!C203</f>
        <v>0</v>
      </c>
      <c r="E354" s="30" t="n">
        <f aca="false">'22x (Coupés) (ZAM331...)'!D203</f>
        <v>0</v>
      </c>
      <c r="F354" s="30" t="n">
        <f aca="false">'22x (Coupés) (ZAM331...)'!E203</f>
        <v>0</v>
      </c>
      <c r="G354" s="30" t="n">
        <f aca="false">IF(B354&lt;&gt;"",1,0)</f>
        <v>0</v>
      </c>
    </row>
    <row r="355" customFormat="false" ht="12.75" hidden="false" customHeight="false" outlineLevel="0" collapsed="false">
      <c r="B355" s="30" t="n">
        <f aca="false">'22x (Coupés) (ZAM331...)'!A204</f>
        <v>0</v>
      </c>
      <c r="C355" s="30" t="n">
        <f aca="false">'22x (Coupés) (ZAM331...)'!B204</f>
        <v>0</v>
      </c>
      <c r="D355" s="30" t="n">
        <f aca="false">'22x (Coupés) (ZAM331...)'!C204</f>
        <v>0</v>
      </c>
      <c r="E355" s="30" t="n">
        <f aca="false">'22x (Coupés) (ZAM331...)'!D204</f>
        <v>0</v>
      </c>
      <c r="F355" s="30" t="n">
        <f aca="false">'22x (Coupés) (ZAM331...)'!E204</f>
        <v>0</v>
      </c>
      <c r="G355" s="30" t="n">
        <f aca="false">IF(B355&lt;&gt;"",1,0)</f>
        <v>0</v>
      </c>
    </row>
    <row r="356" customFormat="false" ht="12.75" hidden="false" customHeight="false" outlineLevel="0" collapsed="false">
      <c r="A356" s="30" t="s">
        <v>1488</v>
      </c>
      <c r="B356" s="30" t="n">
        <f aca="false">'4xx (Berlines) (ZAM332...)'!A3</f>
        <v>425</v>
      </c>
      <c r="C356" s="30" t="str">
        <f aca="false">'4xx (Berlines) (ZAM332...)'!B3</f>
        <v>*ZAM332B00*CB205250*</v>
      </c>
      <c r="D356" s="30" t="n">
        <f aca="false">'4xx (Berlines) (ZAM332...)'!C3</f>
        <v>1987</v>
      </c>
      <c r="E356" s="30" t="str">
        <f aca="false">'4xx (Berlines) (ZAM332...)'!D3</f>
        <v>Bleue</v>
      </c>
      <c r="F356" s="30" t="str">
        <f aca="false">'4xx (Berlines) (ZAM332...)'!E3</f>
        <v>France</v>
      </c>
      <c r="G356" s="30" t="n">
        <f aca="false">IF(B356&lt;&gt;"",1,0)</f>
        <v>1</v>
      </c>
    </row>
    <row r="357" customFormat="false" ht="12.75" hidden="false" customHeight="false" outlineLevel="0" collapsed="false">
      <c r="B357" s="30" t="n">
        <f aca="false">'4xx (Berlines) (ZAM332...)'!A4</f>
        <v>425</v>
      </c>
      <c r="C357" s="30" t="str">
        <f aca="false">'4xx (Berlines) (ZAM332...)'!B4</f>
        <v>*ZAM332B00*EB200233*</v>
      </c>
      <c r="D357" s="30" t="n">
        <f aca="false">'4xx (Berlines) (ZAM332...)'!C4</f>
        <v>1984</v>
      </c>
      <c r="E357" s="30" t="str">
        <f aca="false">'4xx (Berlines) (ZAM332...)'!D4</f>
        <v>Grise</v>
      </c>
      <c r="F357" s="30" t="str">
        <f aca="false">'4xx (Berlines) (ZAM332...)'!E4</f>
        <v>Espagne</v>
      </c>
      <c r="G357" s="30" t="n">
        <f aca="false">IF(B357&lt;&gt;"",1,0)</f>
        <v>1</v>
      </c>
    </row>
    <row r="358" customFormat="false" ht="12.75" hidden="false" customHeight="false" outlineLevel="0" collapsed="false">
      <c r="B358" s="30" t="n">
        <f aca="false">'4xx (Berlines) (ZAM332...)'!A5</f>
        <v>425</v>
      </c>
      <c r="C358" s="30" t="str">
        <f aca="false">'4xx (Berlines) (ZAM332...)'!B5</f>
        <v>*ZAM332B00*EB200435*</v>
      </c>
      <c r="D358" s="30" t="n">
        <f aca="false">'4xx (Berlines) (ZAM332...)'!C5</f>
        <v>1985</v>
      </c>
      <c r="E358" s="30" t="str">
        <f aca="false">'4xx (Berlines) (ZAM332...)'!D5</f>
        <v>Grise</v>
      </c>
      <c r="F358" s="30" t="str">
        <f aca="false">'4xx (Berlines) (ZAM332...)'!E5</f>
        <v>Italie</v>
      </c>
      <c r="G358" s="30" t="n">
        <f aca="false">IF(B358&lt;&gt;"",1,0)</f>
        <v>1</v>
      </c>
    </row>
    <row r="359" customFormat="false" ht="12.75" hidden="false" customHeight="false" outlineLevel="0" collapsed="false">
      <c r="B359" s="30" t="n">
        <f aca="false">'4xx (Berlines) (ZAM332...)'!A7</f>
        <v>425</v>
      </c>
      <c r="C359" s="30" t="str">
        <f aca="false">'4xx (Berlines) (ZAM332...)'!B7</f>
        <v>*ZAM332B00*EB238400*</v>
      </c>
      <c r="D359" s="30" t="n">
        <f aca="false">'4xx (Berlines) (ZAM332...)'!C7</f>
        <v>1984</v>
      </c>
      <c r="E359" s="30" t="str">
        <f aca="false">'4xx (Berlines) (ZAM332...)'!D7</f>
        <v>?</v>
      </c>
      <c r="F359" s="30" t="str">
        <f aca="false">'4xx (Berlines) (ZAM332...)'!E7</f>
        <v>Allemagne</v>
      </c>
      <c r="G359" s="30" t="n">
        <f aca="false">IF(B359&lt;&gt;"",1,0)</f>
        <v>1</v>
      </c>
    </row>
    <row r="360" customFormat="false" ht="12.75" hidden="false" customHeight="false" outlineLevel="0" collapsed="false">
      <c r="B360" s="30" t="n">
        <f aca="false">'4xx (Berlines) (ZAM332...)'!A8</f>
        <v>425</v>
      </c>
      <c r="C360" s="30" t="str">
        <f aca="false">'4xx (Berlines) (ZAM332...)'!B8</f>
        <v>*ZAM332B00*FB201023*</v>
      </c>
      <c r="D360" s="30" t="n">
        <f aca="false">'4xx (Berlines) (ZAM332...)'!C8</f>
        <v>1986</v>
      </c>
      <c r="E360" s="30" t="str">
        <f aca="false">'4xx (Berlines) (ZAM332...)'!D8</f>
        <v>?</v>
      </c>
      <c r="F360" s="30" t="str">
        <f aca="false">'4xx (Berlines) (ZAM332...)'!E8</f>
        <v>Belgique</v>
      </c>
      <c r="G360" s="30" t="n">
        <f aca="false">IF(B360&lt;&gt;"",1,0)</f>
        <v>1</v>
      </c>
    </row>
    <row r="361" customFormat="false" ht="12.75" hidden="false" customHeight="false" outlineLevel="0" collapsed="false">
      <c r="B361" s="30" t="n">
        <f aca="false">'4xx (Berlines) (ZAM332...)'!A9</f>
        <v>420</v>
      </c>
      <c r="C361" s="30" t="str">
        <f aca="false">'4xx (Berlines) (ZAM332...)'!B9</f>
        <v>*ZAM332B00*FB201422*</v>
      </c>
      <c r="D361" s="30" t="n">
        <f aca="false">'4xx (Berlines) (ZAM332...)'!C9</f>
        <v>1985</v>
      </c>
      <c r="E361" s="30" t="str">
        <f aca="false">'4xx (Berlines) (ZAM332...)'!D9</f>
        <v>?</v>
      </c>
      <c r="F361" s="30" t="str">
        <f aca="false">'4xx (Berlines) (ZAM332...)'!E9</f>
        <v>Italie</v>
      </c>
      <c r="G361" s="30" t="n">
        <f aca="false">IF(B361&lt;&gt;"",1,0)</f>
        <v>1</v>
      </c>
    </row>
    <row r="362" customFormat="false" ht="12.75" hidden="false" customHeight="false" outlineLevel="0" collapsed="false">
      <c r="B362" s="30" t="n">
        <f aca="false">'4xx (Berlines) (ZAM332...)'!A10</f>
        <v>420</v>
      </c>
      <c r="C362" s="30" t="str">
        <f aca="false">'4xx (Berlines) (ZAM332...)'!B10</f>
        <v>*ZAM332B00*FB202651*</v>
      </c>
      <c r="D362" s="30" t="n">
        <f aca="false">'4xx (Berlines) (ZAM332...)'!C10</f>
        <v>1985</v>
      </c>
      <c r="E362" s="30" t="str">
        <f aca="false">'4xx (Berlines) (ZAM332...)'!D10</f>
        <v>?</v>
      </c>
      <c r="F362" s="30" t="str">
        <f aca="false">'4xx (Berlines) (ZAM332...)'!E10</f>
        <v>France</v>
      </c>
      <c r="G362" s="30" t="n">
        <f aca="false">IF(B362&lt;&gt;"",1,0)</f>
        <v>1</v>
      </c>
    </row>
    <row r="363" customFormat="false" ht="12.75" hidden="false" customHeight="false" outlineLevel="0" collapsed="false">
      <c r="B363" s="30" t="n">
        <f aca="false">'4xx (Berlines) (ZAM332...)'!A11</f>
        <v>420</v>
      </c>
      <c r="C363" s="30" t="str">
        <f aca="false">'4xx (Berlines) (ZAM332...)'!B11</f>
        <v>*ZAM332B00*FB203561*</v>
      </c>
      <c r="D363" s="30" t="n">
        <f aca="false">'4xx (Berlines) (ZAM332...)'!C11</f>
        <v>1986</v>
      </c>
      <c r="E363" s="30" t="str">
        <f aca="false">'4xx (Berlines) (ZAM332...)'!D11</f>
        <v>Grise</v>
      </c>
      <c r="F363" s="30" t="str">
        <f aca="false">'4xx (Berlines) (ZAM332...)'!E11</f>
        <v>Hollande</v>
      </c>
      <c r="G363" s="30" t="n">
        <f aca="false">IF(B363&lt;&gt;"",1,0)</f>
        <v>1</v>
      </c>
    </row>
    <row r="364" customFormat="false" ht="12.75" hidden="false" customHeight="false" outlineLevel="0" collapsed="false">
      <c r="B364" s="30" t="n">
        <f aca="false">'4xx (Berlines) (ZAM332...)'!A13</f>
        <v>420</v>
      </c>
      <c r="C364" s="30" t="str">
        <f aca="false">'4xx (Berlines) (ZAM332...)'!B13</f>
        <v>*ZAM332B00*GB203817*</v>
      </c>
      <c r="D364" s="30" t="n">
        <f aca="false">'4xx (Berlines) (ZAM332...)'!C13</f>
        <v>1986</v>
      </c>
      <c r="E364" s="30" t="str">
        <f aca="false">'4xx (Berlines) (ZAM332...)'!D13</f>
        <v>Grise</v>
      </c>
      <c r="F364" s="30" t="str">
        <f aca="false">'4xx (Berlines) (ZAM332...)'!E13</f>
        <v>Belgique</v>
      </c>
      <c r="G364" s="30" t="n">
        <f aca="false">IF(B364&lt;&gt;"",1,0)</f>
        <v>1</v>
      </c>
    </row>
    <row r="365" customFormat="false" ht="12.75" hidden="false" customHeight="false" outlineLevel="0" collapsed="false">
      <c r="B365" s="30" t="str">
        <f aca="false">'4xx (Berlines) (ZAM332...)'!A14</f>
        <v>420i</v>
      </c>
      <c r="C365" s="30" t="str">
        <f aca="false">'4xx (Berlines) (ZAM332...)'!B14</f>
        <v>*ZAM332B00*GB204249*</v>
      </c>
      <c r="D365" s="30" t="n">
        <f aca="false">'4xx (Berlines) (ZAM332...)'!C14</f>
        <v>1986</v>
      </c>
      <c r="E365" s="30" t="str">
        <f aca="false">'4xx (Berlines) (ZAM332...)'!D14</f>
        <v>Grise</v>
      </c>
      <c r="F365" s="30" t="str">
        <f aca="false">'4xx (Berlines) (ZAM332...)'!E14</f>
        <v>Suede</v>
      </c>
      <c r="G365" s="30" t="n">
        <f aca="false">IF(B365&lt;&gt;"",1,0)</f>
        <v>1</v>
      </c>
    </row>
    <row r="366" customFormat="false" ht="12.75" hidden="false" customHeight="false" outlineLevel="0" collapsed="false">
      <c r="B366" s="30" t="str">
        <f aca="false">'4xx (Berlines) (ZAM332...)'!A15</f>
        <v>420 S</v>
      </c>
      <c r="C366" s="30" t="str">
        <f aca="false">'4xx (Berlines) (ZAM332...)'!B15</f>
        <v>*ZAM332B00*GB204654*</v>
      </c>
      <c r="D366" s="30" t="n">
        <f aca="false">'4xx (Berlines) (ZAM332...)'!C15</f>
        <v>1986</v>
      </c>
      <c r="E366" s="30" t="str">
        <f aca="false">'4xx (Berlines) (ZAM332...)'!D15</f>
        <v>Rouge</v>
      </c>
      <c r="F366" s="30" t="str">
        <f aca="false">'4xx (Berlines) (ZAM332...)'!E15</f>
        <v>Ukraine</v>
      </c>
      <c r="G366" s="30" t="n">
        <f aca="false">IF(B366&lt;&gt;"",1,0)</f>
        <v>1</v>
      </c>
    </row>
    <row r="367" customFormat="false" ht="12.75" hidden="false" customHeight="false" outlineLevel="0" collapsed="false">
      <c r="B367" s="30" t="str">
        <f aca="false">'4xx (Berlines) (ZAM332...)'!A19</f>
        <v>420i</v>
      </c>
      <c r="C367" s="30" t="str">
        <f aca="false">'4xx (Berlines) (ZAM332...)'!B19</f>
        <v>*ZAM332B00*GB204999*</v>
      </c>
      <c r="D367" s="30" t="n">
        <f aca="false">'4xx (Berlines) (ZAM332...)'!C19</f>
        <v>1986</v>
      </c>
      <c r="E367" s="30" t="str">
        <f aca="false">'4xx (Berlines) (ZAM332...)'!D19</f>
        <v>Bleue</v>
      </c>
      <c r="F367" s="30" t="str">
        <f aca="false">'4xx (Berlines) (ZAM332...)'!E19</f>
        <v>France</v>
      </c>
      <c r="G367" s="30" t="n">
        <f aca="false">IF(B367&lt;&gt;"",1,0)</f>
        <v>1</v>
      </c>
    </row>
    <row r="368" customFormat="false" ht="12.75" hidden="false" customHeight="false" outlineLevel="0" collapsed="false">
      <c r="B368" s="30" t="n">
        <f aca="false">'4xx (Berlines) (ZAM332...)'!A20</f>
        <v>420</v>
      </c>
      <c r="C368" s="30" t="str">
        <f aca="false">'4xx (Berlines) (ZAM332...)'!B20</f>
        <v>*ZAM332B00*GB205093*</v>
      </c>
      <c r="D368" s="30" t="n">
        <f aca="false">'4xx (Berlines) (ZAM332...)'!C20</f>
        <v>1987</v>
      </c>
      <c r="E368" s="30" t="str">
        <f aca="false">'4xx (Berlines) (ZAM332...)'!D20</f>
        <v>?</v>
      </c>
      <c r="F368" s="30" t="str">
        <f aca="false">'4xx (Berlines) (ZAM332...)'!E20</f>
        <v>Allemagne</v>
      </c>
      <c r="G368" s="30" t="n">
        <f aca="false">IF(B368&lt;&gt;"",1,0)</f>
        <v>1</v>
      </c>
    </row>
    <row r="369" customFormat="false" ht="12.75" hidden="false" customHeight="false" outlineLevel="0" collapsed="false">
      <c r="B369" s="30" t="str">
        <f aca="false">'4xx (Berlines) (ZAM332...)'!A21</f>
        <v>420i</v>
      </c>
      <c r="C369" s="30" t="str">
        <f aca="false">'4xx (Berlines) (ZAM332...)'!B21</f>
        <v>*ZAM332B00*GB205101*</v>
      </c>
      <c r="D369" s="30" t="n">
        <f aca="false">'4xx (Berlines) (ZAM332...)'!C21</f>
        <v>1986</v>
      </c>
      <c r="E369" s="30" t="str">
        <f aca="false">'4xx (Berlines) (ZAM332...)'!D21</f>
        <v>?</v>
      </c>
      <c r="F369" s="30" t="str">
        <f aca="false">'4xx (Berlines) (ZAM332...)'!E21</f>
        <v>Hollande</v>
      </c>
      <c r="G369" s="30" t="n">
        <f aca="false">IF(B369&lt;&gt;"",1,0)</f>
        <v>1</v>
      </c>
    </row>
    <row r="370" customFormat="false" ht="12.75" hidden="false" customHeight="false" outlineLevel="0" collapsed="false">
      <c r="B370" s="30" t="str">
        <f aca="false">'4xx (Berlines) (ZAM332...)'!A23</f>
        <v>420 Si</v>
      </c>
      <c r="C370" s="30" t="str">
        <f aca="false">'4xx (Berlines) (ZAM332...)'!B23</f>
        <v>*ZAM332B00*HB206380*</v>
      </c>
      <c r="D370" s="30" t="n">
        <f aca="false">'4xx (Berlines) (ZAM332...)'!C23</f>
        <v>1987</v>
      </c>
      <c r="E370" s="30" t="str">
        <f aca="false">'4xx (Berlines) (ZAM332...)'!D23</f>
        <v>Grise</v>
      </c>
      <c r="F370" s="30" t="str">
        <f aca="false">'4xx (Berlines) (ZAM332...)'!E23</f>
        <v>France</v>
      </c>
      <c r="G370" s="30" t="n">
        <f aca="false">IF(B370&lt;&gt;"",1,0)</f>
        <v>1</v>
      </c>
    </row>
    <row r="371" customFormat="false" ht="12.75" hidden="false" customHeight="false" outlineLevel="0" collapsed="false">
      <c r="B371" s="30" t="str">
        <f aca="false">'4xx (Berlines) (ZAM332...)'!A24</f>
        <v>420 Si</v>
      </c>
      <c r="C371" s="30" t="str">
        <f aca="false">'4xx (Berlines) (ZAM332...)'!B24</f>
        <v>*ZAM332B00*HB206565*</v>
      </c>
      <c r="D371" s="30" t="n">
        <f aca="false">'4xx (Berlines) (ZAM332...)'!C24</f>
        <v>1988</v>
      </c>
      <c r="E371" s="30" t="str">
        <f aca="false">'4xx (Berlines) (ZAM332...)'!D24</f>
        <v>Grise</v>
      </c>
      <c r="F371" s="30" t="str">
        <f aca="false">'4xx (Berlines) (ZAM332...)'!E24</f>
        <v>Hollande</v>
      </c>
      <c r="G371" s="30" t="n">
        <f aca="false">IF(B371&lt;&gt;"",1,0)</f>
        <v>1</v>
      </c>
    </row>
    <row r="372" customFormat="false" ht="12.75" hidden="false" customHeight="false" outlineLevel="0" collapsed="false">
      <c r="B372" s="30" t="str">
        <f aca="false">'4xx (Berlines) (ZAM332...)'!A25</f>
        <v>420 Si</v>
      </c>
      <c r="C372" s="30" t="str">
        <f aca="false">'4xx (Berlines) (ZAM332...)'!B25</f>
        <v>*ZAM332B00*HB206710*</v>
      </c>
      <c r="D372" s="30" t="n">
        <f aca="false">'4xx (Berlines) (ZAM332...)'!C25</f>
        <v>1988</v>
      </c>
      <c r="E372" s="30" t="str">
        <f aca="false">'4xx (Berlines) (ZAM332...)'!D25</f>
        <v>?</v>
      </c>
      <c r="F372" s="30" t="str">
        <f aca="false">'4xx (Berlines) (ZAM332...)'!E25</f>
        <v>Italie</v>
      </c>
      <c r="G372" s="30" t="n">
        <f aca="false">IF(B372&lt;&gt;"",1,0)</f>
        <v>1</v>
      </c>
    </row>
    <row r="373" customFormat="false" ht="12.75" hidden="false" customHeight="false" outlineLevel="0" collapsed="false">
      <c r="B373" s="30" t="n">
        <f aca="false">'4xx (Berlines) (ZAM332...)'!A26</f>
        <v>420</v>
      </c>
      <c r="C373" s="30" t="str">
        <f aca="false">'4xx (Berlines) (ZAM332...)'!B26</f>
        <v>*ZAM332B00*HB206815*</v>
      </c>
      <c r="D373" s="30" t="n">
        <f aca="false">'4xx (Berlines) (ZAM332...)'!C26</f>
        <v>1987</v>
      </c>
      <c r="E373" s="30" t="str">
        <f aca="false">'4xx (Berlines) (ZAM332...)'!D26</f>
        <v>Verde Foresta</v>
      </c>
      <c r="F373" s="30" t="str">
        <f aca="false">'4xx (Berlines) (ZAM332...)'!E26</f>
        <v>Ukraine</v>
      </c>
      <c r="G373" s="30" t="n">
        <f aca="false">IF(B373&lt;&gt;"",1,0)</f>
        <v>1</v>
      </c>
    </row>
    <row r="374" customFormat="false" ht="12.75" hidden="false" customHeight="false" outlineLevel="0" collapsed="false">
      <c r="B374" s="30" t="str">
        <f aca="false">'4xx (Berlines) (ZAM332...)'!A27</f>
        <v>420 Si</v>
      </c>
      <c r="C374" s="30" t="str">
        <f aca="false">'4xx (Berlines) (ZAM332...)'!B27</f>
        <v>*ZAM332B00*HB208710*</v>
      </c>
      <c r="D374" s="30" t="n">
        <f aca="false">'4xx (Berlines) (ZAM332...)'!C27</f>
        <v>1988</v>
      </c>
      <c r="E374" s="30" t="str">
        <f aca="false">'4xx (Berlines) (ZAM332...)'!D27</f>
        <v>?</v>
      </c>
      <c r="F374" s="30" t="str">
        <f aca="false">'4xx (Berlines) (ZAM332...)'!E27</f>
        <v>Italie</v>
      </c>
      <c r="G374" s="30" t="n">
        <f aca="false">IF(B374&lt;&gt;"",1,0)</f>
        <v>1</v>
      </c>
    </row>
    <row r="375" customFormat="false" ht="12.75" hidden="false" customHeight="false" outlineLevel="0" collapsed="false">
      <c r="B375" s="30" t="str">
        <f aca="false">'4xx (Berlines) (ZAM332...)'!A29</f>
        <v>425i</v>
      </c>
      <c r="C375" s="30" t="str">
        <f aca="false">'4xx (Berlines) (ZAM332...)'!B29</f>
        <v>*ZAM332B00*HB290109*</v>
      </c>
      <c r="D375" s="30" t="n">
        <f aca="false">'4xx (Berlines) (ZAM332...)'!C29</f>
        <v>1988</v>
      </c>
      <c r="E375" s="30" t="str">
        <f aca="false">'4xx (Berlines) (ZAM332...)'!D29</f>
        <v>?</v>
      </c>
      <c r="F375" s="30" t="str">
        <f aca="false">'4xx (Berlines) (ZAM332...)'!E29</f>
        <v>Australie</v>
      </c>
      <c r="G375" s="30" t="n">
        <f aca="false">IF(B375&lt;&gt;"",1,0)</f>
        <v>1</v>
      </c>
    </row>
    <row r="376" customFormat="false" ht="12.75" hidden="false" customHeight="false" outlineLevel="0" collapsed="false">
      <c r="B376" s="30" t="n">
        <f aca="false">'4xx (Berlines) (ZAM332...)'!A30</f>
        <v>430</v>
      </c>
      <c r="C376" s="30" t="str">
        <f aca="false">'4xx (Berlines) (ZAM332...)'!B30</f>
        <v>*ZAM332B00*JB207004*</v>
      </c>
      <c r="D376" s="30" t="n">
        <f aca="false">'4xx (Berlines) (ZAM332...)'!C30</f>
        <v>1988</v>
      </c>
      <c r="E376" s="30" t="str">
        <f aca="false">'4xx (Berlines) (ZAM332...)'!D30</f>
        <v>?</v>
      </c>
      <c r="F376" s="30" t="str">
        <f aca="false">'4xx (Berlines) (ZAM332...)'!E30</f>
        <v>France</v>
      </c>
      <c r="G376" s="30" t="n">
        <f aca="false">IF(B376&lt;&gt;"",1,0)</f>
        <v>1</v>
      </c>
    </row>
    <row r="377" customFormat="false" ht="12.75" hidden="false" customHeight="false" outlineLevel="0" collapsed="false">
      <c r="B377" s="30" t="n">
        <f aca="false">'4xx (Berlines) (ZAM332...)'!A32</f>
        <v>430</v>
      </c>
      <c r="C377" s="30" t="str">
        <f aca="false">'4xx (Berlines) (ZAM332...)'!B32</f>
        <v>*ZAM332B00*JB207033*</v>
      </c>
      <c r="D377" s="30" t="n">
        <f aca="false">'4xx (Berlines) (ZAM332...)'!C32</f>
        <v>1988</v>
      </c>
      <c r="E377" s="30" t="str">
        <f aca="false">'4xx (Berlines) (ZAM332...)'!D32</f>
        <v>Noire</v>
      </c>
      <c r="F377" s="30" t="str">
        <f aca="false">'4xx (Berlines) (ZAM332...)'!E32</f>
        <v>Suisse</v>
      </c>
      <c r="G377" s="30" t="n">
        <f aca="false">IF(B377&lt;&gt;"",1,0)</f>
        <v>1</v>
      </c>
    </row>
    <row r="378" customFormat="false" ht="12.75" hidden="false" customHeight="false" outlineLevel="0" collapsed="false">
      <c r="B378" s="30" t="n">
        <f aca="false">'4xx (Berlines) (ZAM332...)'!A33</f>
        <v>430</v>
      </c>
      <c r="C378" s="30" t="str">
        <f aca="false">'4xx (Berlines) (ZAM332...)'!B33</f>
        <v>*ZAM332B00*JB207084*</v>
      </c>
      <c r="D378" s="30" t="n">
        <f aca="false">'4xx (Berlines) (ZAM332...)'!C33</f>
        <v>1988</v>
      </c>
      <c r="E378" s="30" t="str">
        <f aca="false">'4xx (Berlines) (ZAM332...)'!D33</f>
        <v>Grise</v>
      </c>
      <c r="F378" s="30" t="str">
        <f aca="false">'4xx (Berlines) (ZAM332...)'!E33</f>
        <v>Italie</v>
      </c>
      <c r="G378" s="30" t="n">
        <f aca="false">IF(B378&lt;&gt;"",1,0)</f>
        <v>1</v>
      </c>
    </row>
    <row r="379" customFormat="false" ht="12.75" hidden="false" customHeight="false" outlineLevel="0" collapsed="false">
      <c r="B379" s="30" t="n">
        <f aca="false">'4xx (Berlines) (ZAM332...)'!A34</f>
        <v>430</v>
      </c>
      <c r="C379" s="30" t="str">
        <f aca="false">'4xx (Berlines) (ZAM332...)'!B34</f>
        <v>*ZAM332B00*JB207125*</v>
      </c>
      <c r="D379" s="30" t="n">
        <f aca="false">'4xx (Berlines) (ZAM332...)'!C34</f>
        <v>1988</v>
      </c>
      <c r="E379" s="30" t="str">
        <f aca="false">'4xx (Berlines) (ZAM332...)'!D34</f>
        <v>?</v>
      </c>
      <c r="F379" s="30" t="str">
        <f aca="false">'4xx (Berlines) (ZAM332...)'!E34</f>
        <v>France</v>
      </c>
      <c r="G379" s="30" t="n">
        <f aca="false">IF(B379&lt;&gt;"",1,0)</f>
        <v>1</v>
      </c>
    </row>
    <row r="380" customFormat="false" ht="12.75" hidden="false" customHeight="false" outlineLevel="0" collapsed="false">
      <c r="B380" s="30" t="n">
        <f aca="false">'4xx (Berlines) (ZAM332...)'!A35</f>
        <v>430</v>
      </c>
      <c r="C380" s="30" t="str">
        <f aca="false">'4xx (Berlines) (ZAM332...)'!B35</f>
        <v>*ZAM332B00*JB207166*</v>
      </c>
      <c r="D380" s="30" t="n">
        <f aca="false">'4xx (Berlines) (ZAM332...)'!C35</f>
        <v>1988</v>
      </c>
      <c r="E380" s="30" t="str">
        <f aca="false">'4xx (Berlines) (ZAM332...)'!D35</f>
        <v>Bleue</v>
      </c>
      <c r="F380" s="30" t="str">
        <f aca="false">'4xx (Berlines) (ZAM332...)'!E35</f>
        <v>France</v>
      </c>
      <c r="G380" s="30" t="n">
        <f aca="false">IF(B380&lt;&gt;"",1,0)</f>
        <v>1</v>
      </c>
    </row>
    <row r="381" customFormat="false" ht="12.75" hidden="false" customHeight="false" outlineLevel="0" collapsed="false">
      <c r="B381" s="30" t="n">
        <f aca="false">'4xx (Berlines) (ZAM332...)'!A36</f>
        <v>430</v>
      </c>
      <c r="C381" s="30" t="str">
        <f aca="false">'4xx (Berlines) (ZAM332...)'!B36</f>
        <v>*ZAM332B00*JB207171*</v>
      </c>
      <c r="D381" s="30" t="n">
        <f aca="false">'4xx (Berlines) (ZAM332...)'!C36</f>
        <v>1988</v>
      </c>
      <c r="E381" s="30" t="str">
        <f aca="false">'4xx (Berlines) (ZAM332...)'!D36</f>
        <v>Bleue</v>
      </c>
      <c r="F381" s="30" t="str">
        <f aca="false">'4xx (Berlines) (ZAM332...)'!E36</f>
        <v>France</v>
      </c>
      <c r="G381" s="30" t="n">
        <f aca="false">IF(B381&lt;&gt;"",1,0)</f>
        <v>1</v>
      </c>
    </row>
    <row r="382" customFormat="false" ht="12.75" hidden="false" customHeight="false" outlineLevel="0" collapsed="false">
      <c r="B382" s="30" t="n">
        <f aca="false">'4xx (Berlines) (ZAM332...)'!A37</f>
        <v>430</v>
      </c>
      <c r="C382" s="30" t="str">
        <f aca="false">'4xx (Berlines) (ZAM332...)'!B37</f>
        <v>*ZAM332B00*JB207213*</v>
      </c>
      <c r="D382" s="30" t="n">
        <f aca="false">'4xx (Berlines) (ZAM332...)'!C37</f>
        <v>1989</v>
      </c>
      <c r="E382" s="30" t="str">
        <f aca="false">'4xx (Berlines) (ZAM332...)'!D37</f>
        <v>Grise</v>
      </c>
      <c r="F382" s="30" t="str">
        <f aca="false">'4xx (Berlines) (ZAM332...)'!E37</f>
        <v>France</v>
      </c>
      <c r="G382" s="30" t="n">
        <f aca="false">IF(B382&lt;&gt;"",1,0)</f>
        <v>1</v>
      </c>
    </row>
    <row r="383" customFormat="false" ht="12.75" hidden="false" customHeight="false" outlineLevel="0" collapsed="false">
      <c r="B383" s="30" t="str">
        <f aca="false">'4xx (Berlines) (ZAM332...)'!A38</f>
        <v>420 Si</v>
      </c>
      <c r="C383" s="30" t="str">
        <f aca="false">'4xx (Berlines) (ZAM332...)'!B38</f>
        <v>*ZAM332B00*JB207309*</v>
      </c>
      <c r="D383" s="30" t="n">
        <f aca="false">'4xx (Berlines) (ZAM332...)'!C38</f>
        <v>1988</v>
      </c>
      <c r="E383" s="30" t="str">
        <f aca="false">'4xx (Berlines) (ZAM332...)'!D38</f>
        <v>Noire</v>
      </c>
      <c r="F383" s="30" t="str">
        <f aca="false">'4xx (Berlines) (ZAM332...)'!E38</f>
        <v>Pologne</v>
      </c>
      <c r="G383" s="30" t="n">
        <f aca="false">IF(B383&lt;&gt;"",1,0)</f>
        <v>1</v>
      </c>
    </row>
    <row r="384" customFormat="false" ht="12.75" hidden="false" customHeight="false" outlineLevel="0" collapsed="false">
      <c r="B384" s="30" t="n">
        <f aca="false">'4xx (Berlines) (ZAM332...)'!A39</f>
        <v>422</v>
      </c>
      <c r="C384" s="30" t="str">
        <f aca="false">'4xx (Berlines) (ZAM332...)'!B39</f>
        <v>*ZAM332B00*JB207377*</v>
      </c>
      <c r="D384" s="30" t="n">
        <f aca="false">'4xx (Berlines) (ZAM332...)'!C39</f>
        <v>1989</v>
      </c>
      <c r="E384" s="30" t="str">
        <f aca="false">'4xx (Berlines) (ZAM332...)'!D39</f>
        <v>Rouge</v>
      </c>
      <c r="F384" s="30" t="str">
        <f aca="false">'4xx (Berlines) (ZAM332...)'!E39</f>
        <v>Allemagne</v>
      </c>
      <c r="G384" s="30" t="n">
        <f aca="false">IF(B384&lt;&gt;"",1,0)</f>
        <v>1</v>
      </c>
    </row>
    <row r="385" customFormat="false" ht="12.75" hidden="false" customHeight="false" outlineLevel="0" collapsed="false">
      <c r="B385" s="30" t="n">
        <f aca="false">'4xx (Berlines) (ZAM332...)'!A40</f>
        <v>430</v>
      </c>
      <c r="C385" s="30" t="str">
        <f aca="false">'4xx (Berlines) (ZAM332...)'!B40</f>
        <v>*ZAM332B00*JB207590*</v>
      </c>
      <c r="D385" s="30" t="n">
        <f aca="false">'4xx (Berlines) (ZAM332...)'!C40</f>
        <v>1989</v>
      </c>
      <c r="E385" s="30" t="str">
        <f aca="false">'4xx (Berlines) (ZAM332...)'!D40</f>
        <v>?</v>
      </c>
      <c r="F385" s="30" t="str">
        <f aca="false">'4xx (Berlines) (ZAM332...)'!E40</f>
        <v>France</v>
      </c>
      <c r="G385" s="30" t="n">
        <f aca="false">IF(B385&lt;&gt;"",1,0)</f>
        <v>1</v>
      </c>
    </row>
    <row r="386" customFormat="false" ht="12.75" hidden="false" customHeight="false" outlineLevel="0" collapsed="false">
      <c r="B386" s="30" t="n">
        <f aca="false">'4xx (Berlines) (ZAM332...)'!A41</f>
        <v>422</v>
      </c>
      <c r="C386" s="30" t="str">
        <f aca="false">'4xx (Berlines) (ZAM332...)'!B41</f>
        <v>*ZAM332B00*JB207652*</v>
      </c>
      <c r="D386" s="30" t="n">
        <f aca="false">'4xx (Berlines) (ZAM332...)'!C41</f>
        <v>1990</v>
      </c>
      <c r="E386" s="30" t="str">
        <f aca="false">'4xx (Berlines) (ZAM332...)'!D41</f>
        <v>Rouge</v>
      </c>
      <c r="F386" s="30" t="str">
        <f aca="false">'4xx (Berlines) (ZAM332...)'!E41</f>
        <v>France</v>
      </c>
      <c r="G386" s="30" t="n">
        <f aca="false">IF(B386&lt;&gt;"",1,0)</f>
        <v>1</v>
      </c>
    </row>
    <row r="387" customFormat="false" ht="12.75" hidden="false" customHeight="false" outlineLevel="0" collapsed="false">
      <c r="B387" s="30" t="n">
        <f aca="false">'4xx (Berlines) (ZAM332...)'!A42</f>
        <v>430</v>
      </c>
      <c r="C387" s="30" t="str">
        <f aca="false">'4xx (Berlines) (ZAM332...)'!B42</f>
        <v>*ZAM332B00*JB207697*</v>
      </c>
      <c r="D387" s="30" t="n">
        <f aca="false">'4xx (Berlines) (ZAM332...)'!C42</f>
        <v>1989</v>
      </c>
      <c r="E387" s="30" t="str">
        <f aca="false">'4xx (Berlines) (ZAM332...)'!D42</f>
        <v>?</v>
      </c>
      <c r="F387" s="30" t="str">
        <f aca="false">'4xx (Berlines) (ZAM332...)'!E42</f>
        <v>France</v>
      </c>
      <c r="G387" s="30" t="n">
        <f aca="false">IF(B387&lt;&gt;"",1,0)</f>
        <v>1</v>
      </c>
    </row>
    <row r="388" customFormat="false" ht="12.75" hidden="false" customHeight="false" outlineLevel="0" collapsed="false">
      <c r="B388" s="30" t="n">
        <f aca="false">'4xx (Berlines) (ZAM332...)'!A44</f>
        <v>430</v>
      </c>
      <c r="C388" s="30" t="str">
        <f aca="false">'4xx (Berlines) (ZAM332...)'!B44</f>
        <v>*ZAM332B00*JB207731*</v>
      </c>
      <c r="D388" s="30" t="n">
        <f aca="false">'4xx (Berlines) (ZAM332...)'!C44</f>
        <v>1988</v>
      </c>
      <c r="E388" s="30" t="str">
        <f aca="false">'4xx (Berlines) (ZAM332...)'!D44</f>
        <v>?</v>
      </c>
      <c r="F388" s="30" t="str">
        <f aca="false">'4xx (Berlines) (ZAM332...)'!E44</f>
        <v>France</v>
      </c>
      <c r="G388" s="30" t="n">
        <f aca="false">IF(B388&lt;&gt;"",1,0)</f>
        <v>1</v>
      </c>
    </row>
    <row r="389" customFormat="false" ht="12.75" hidden="false" customHeight="false" outlineLevel="0" collapsed="false">
      <c r="B389" s="30" t="n">
        <f aca="false">'4xx (Berlines) (ZAM332...)'!A45</f>
        <v>430</v>
      </c>
      <c r="C389" s="30" t="str">
        <f aca="false">'4xx (Berlines) (ZAM332...)'!B45</f>
        <v>*ZAM332B00*JB207770*</v>
      </c>
      <c r="D389" s="30" t="n">
        <f aca="false">'4xx (Berlines) (ZAM332...)'!C45</f>
        <v>1992</v>
      </c>
      <c r="E389" s="30" t="str">
        <f aca="false">'4xx (Berlines) (ZAM332...)'!D45</f>
        <v>Noire</v>
      </c>
      <c r="F389" s="30" t="str">
        <f aca="false">'4xx (Berlines) (ZAM332...)'!E45</f>
        <v>Allemagne</v>
      </c>
      <c r="G389" s="30" t="n">
        <f aca="false">IF(B389&lt;&gt;"",1,0)</f>
        <v>1</v>
      </c>
    </row>
    <row r="390" customFormat="false" ht="12.75" hidden="false" customHeight="false" outlineLevel="0" collapsed="false">
      <c r="B390" s="30" t="n">
        <f aca="false">'4xx (Berlines) (ZAM332...)'!A46</f>
        <v>430</v>
      </c>
      <c r="C390" s="30" t="str">
        <f aca="false">'4xx (Berlines) (ZAM332...)'!B46</f>
        <v>*ZAM332B00*JB207778* (HS)</v>
      </c>
      <c r="D390" s="30" t="str">
        <f aca="false">'4xx (Berlines) (ZAM332...)'!C46</f>
        <v>?</v>
      </c>
      <c r="E390" s="30" t="str">
        <f aca="false">'4xx (Berlines) (ZAM332...)'!D46</f>
        <v>?</v>
      </c>
      <c r="F390" s="30" t="str">
        <f aca="false">'4xx (Berlines) (ZAM332...)'!E46</f>
        <v>Hollande</v>
      </c>
      <c r="G390" s="30" t="n">
        <f aca="false">IF(B390&lt;&gt;"",1,0)</f>
        <v>1</v>
      </c>
    </row>
    <row r="391" customFormat="false" ht="12.75" hidden="false" customHeight="false" outlineLevel="0" collapsed="false">
      <c r="B391" s="30" t="n">
        <f aca="false">'4xx (Berlines) (ZAM332...)'!A48</f>
        <v>422</v>
      </c>
      <c r="C391" s="30" t="str">
        <f aca="false">'4xx (Berlines) (ZAM332...)'!B48</f>
        <v>*ZAM332B00*JB207827* (HS)</v>
      </c>
      <c r="D391" s="30" t="n">
        <f aca="false">'4xx (Berlines) (ZAM332...)'!C48</f>
        <v>1988</v>
      </c>
      <c r="E391" s="30" t="str">
        <f aca="false">'4xx (Berlines) (ZAM332...)'!D48</f>
        <v>?</v>
      </c>
      <c r="F391" s="30" t="str">
        <f aca="false">'4xx (Berlines) (ZAM332...)'!E48</f>
        <v>Hollande</v>
      </c>
      <c r="G391" s="30" t="n">
        <f aca="false">IF(B391&lt;&gt;"",1,0)</f>
        <v>1</v>
      </c>
    </row>
    <row r="392" customFormat="false" ht="12.75" hidden="false" customHeight="false" outlineLevel="0" collapsed="false">
      <c r="B392" s="30" t="n">
        <f aca="false">'4xx (Berlines) (ZAM332...)'!A49</f>
        <v>430</v>
      </c>
      <c r="C392" s="30" t="str">
        <f aca="false">'4xx (Berlines) (ZAM332...)'!B49</f>
        <v>*ZAM332B00*JB207934*</v>
      </c>
      <c r="D392" s="30" t="n">
        <f aca="false">'4xx (Berlines) (ZAM332...)'!C49</f>
        <v>1989</v>
      </c>
      <c r="E392" s="30" t="str">
        <f aca="false">'4xx (Berlines) (ZAM332...)'!D49</f>
        <v>Rosso</v>
      </c>
      <c r="F392" s="30" t="str">
        <f aca="false">'4xx (Berlines) (ZAM332...)'!E49</f>
        <v>Croatie</v>
      </c>
      <c r="G392" s="30" t="n">
        <f aca="false">IF(B392&lt;&gt;"",1,0)</f>
        <v>1</v>
      </c>
    </row>
    <row r="393" customFormat="false" ht="12.75" hidden="false" customHeight="false" outlineLevel="0" collapsed="false">
      <c r="B393" s="30" t="n">
        <f aca="false">'4xx (Berlines) (ZAM332...)'!A50</f>
        <v>430</v>
      </c>
      <c r="C393" s="30" t="str">
        <f aca="false">'4xx (Berlines) (ZAM332...)'!B50</f>
        <v>*ZAM332B00*JB208037* (HS)</v>
      </c>
      <c r="D393" s="30" t="n">
        <f aca="false">'4xx (Berlines) (ZAM332...)'!C50</f>
        <v>1988</v>
      </c>
      <c r="E393" s="30" t="str">
        <f aca="false">'4xx (Berlines) (ZAM332...)'!D50</f>
        <v>?</v>
      </c>
      <c r="F393" s="30" t="str">
        <f aca="false">'4xx (Berlines) (ZAM332...)'!E50</f>
        <v>Hollande</v>
      </c>
      <c r="G393" s="30" t="n">
        <f aca="false">IF(B393&lt;&gt;"",1,0)</f>
        <v>1</v>
      </c>
    </row>
    <row r="394" customFormat="false" ht="12.75" hidden="false" customHeight="false" outlineLevel="0" collapsed="false">
      <c r="B394" s="30" t="n">
        <f aca="false">'4xx (Berlines) (ZAM332...)'!A51</f>
        <v>422</v>
      </c>
      <c r="C394" s="30" t="str">
        <f aca="false">'4xx (Berlines) (ZAM332...)'!B51</f>
        <v>*ZAM332B00*JB208155*</v>
      </c>
      <c r="D394" s="30" t="n">
        <f aca="false">'4xx (Berlines) (ZAM332...)'!C51</f>
        <v>1989</v>
      </c>
      <c r="E394" s="30" t="str">
        <f aca="false">'4xx (Berlines) (ZAM332...)'!D51</f>
        <v>?</v>
      </c>
      <c r="F394" s="30" t="str">
        <f aca="false">'4xx (Berlines) (ZAM332...)'!E51</f>
        <v>Norvège</v>
      </c>
      <c r="G394" s="30" t="n">
        <f aca="false">IF(B394&lt;&gt;"",1,0)</f>
        <v>1</v>
      </c>
    </row>
    <row r="395" customFormat="false" ht="12.75" hidden="false" customHeight="false" outlineLevel="0" collapsed="false">
      <c r="B395" s="30" t="n">
        <f aca="false">'4xx (Berlines) (ZAM332...)'!A52</f>
        <v>422</v>
      </c>
      <c r="C395" s="30" t="str">
        <f aca="false">'4xx (Berlines) (ZAM332...)'!B52</f>
        <v>*ZAM332B00*JB208199*</v>
      </c>
      <c r="D395" s="30" t="n">
        <f aca="false">'4xx (Berlines) (ZAM332...)'!C52</f>
        <v>1988</v>
      </c>
      <c r="E395" s="30" t="str">
        <f aca="false">'4xx (Berlines) (ZAM332...)'!D52</f>
        <v>?</v>
      </c>
      <c r="F395" s="30" t="str">
        <f aca="false">'4xx (Berlines) (ZAM332...)'!E52</f>
        <v>Allemagne</v>
      </c>
      <c r="G395" s="30" t="n">
        <f aca="false">IF(B395&lt;&gt;"",1,0)</f>
        <v>1</v>
      </c>
    </row>
    <row r="396" customFormat="false" ht="12.75" hidden="false" customHeight="false" outlineLevel="0" collapsed="false">
      <c r="B396" s="30" t="n">
        <f aca="false">'4xx (Berlines) (ZAM332...)'!A53</f>
        <v>422</v>
      </c>
      <c r="C396" s="30" t="str">
        <f aca="false">'4xx (Berlines) (ZAM332...)'!B53</f>
        <v>*ZAM332B00*JB208210*</v>
      </c>
      <c r="D396" s="30" t="n">
        <f aca="false">'4xx (Berlines) (ZAM332...)'!C53</f>
        <v>1988</v>
      </c>
      <c r="E396" s="30" t="str">
        <f aca="false">'4xx (Berlines) (ZAM332...)'!D53</f>
        <v>?</v>
      </c>
      <c r="F396" s="30" t="str">
        <f aca="false">'4xx (Berlines) (ZAM332...)'!E53</f>
        <v>France</v>
      </c>
      <c r="G396" s="30" t="n">
        <f aca="false">IF(B396&lt;&gt;"",1,0)</f>
        <v>1</v>
      </c>
    </row>
    <row r="397" customFormat="false" ht="12.75" hidden="false" customHeight="false" outlineLevel="0" collapsed="false">
      <c r="B397" s="30" t="n">
        <f aca="false">'4xx (Berlines) (ZAM332...)'!A54</f>
        <v>422</v>
      </c>
      <c r="C397" s="30" t="str">
        <f aca="false">'4xx (Berlines) (ZAM332...)'!B54</f>
        <v>*ZAM332B00*JB208271*</v>
      </c>
      <c r="D397" s="30" t="n">
        <f aca="false">'4xx (Berlines) (ZAM332...)'!C54</f>
        <v>1988</v>
      </c>
      <c r="E397" s="30" t="str">
        <f aca="false">'4xx (Berlines) (ZAM332...)'!D54</f>
        <v>?</v>
      </c>
      <c r="F397" s="30" t="str">
        <f aca="false">'4xx (Berlines) (ZAM332...)'!E54</f>
        <v>France</v>
      </c>
      <c r="G397" s="30" t="n">
        <f aca="false">IF(B397&lt;&gt;"",1,0)</f>
        <v>1</v>
      </c>
    </row>
    <row r="398" customFormat="false" ht="12.75" hidden="false" customHeight="false" outlineLevel="0" collapsed="false">
      <c r="B398" s="30" t="n">
        <f aca="false">'4xx (Berlines) (ZAM332...)'!A55</f>
        <v>430</v>
      </c>
      <c r="C398" s="30" t="str">
        <f aca="false">'4xx (Berlines) (ZAM332...)'!B55</f>
        <v>*ZAM332B00*JB208330*</v>
      </c>
      <c r="D398" s="30" t="n">
        <f aca="false">'4xx (Berlines) (ZAM332...)'!C55</f>
        <v>1988</v>
      </c>
      <c r="E398" s="30" t="str">
        <f aca="false">'4xx (Berlines) (ZAM332...)'!D55</f>
        <v>?</v>
      </c>
      <c r="F398" s="30" t="str">
        <f aca="false">'4xx (Berlines) (ZAM332...)'!E55</f>
        <v>Danemark</v>
      </c>
      <c r="G398" s="30" t="n">
        <f aca="false">IF(B398&lt;&gt;"",1,0)</f>
        <v>1</v>
      </c>
    </row>
    <row r="399" customFormat="false" ht="12.75" hidden="false" customHeight="false" outlineLevel="0" collapsed="false">
      <c r="B399" s="30" t="n">
        <f aca="false">'4xx (Berlines) (ZAM332...)'!A56</f>
        <v>422</v>
      </c>
      <c r="C399" s="30" t="str">
        <f aca="false">'4xx (Berlines) (ZAM332...)'!B56</f>
        <v>*ZAM332B00*JB208377*</v>
      </c>
      <c r="D399" s="30" t="n">
        <f aca="false">'4xx (Berlines) (ZAM332...)'!C56</f>
        <v>1992</v>
      </c>
      <c r="E399" s="30" t="str">
        <f aca="false">'4xx (Berlines) (ZAM332...)'!D56</f>
        <v>Verde Foresta</v>
      </c>
      <c r="F399" s="30" t="str">
        <f aca="false">'4xx (Berlines) (ZAM332...)'!E56</f>
        <v>France</v>
      </c>
      <c r="G399" s="30" t="n">
        <f aca="false">IF(B399&lt;&gt;"",1,0)</f>
        <v>1</v>
      </c>
    </row>
    <row r="400" customFormat="false" ht="12.75" hidden="false" customHeight="false" outlineLevel="0" collapsed="false">
      <c r="B400" s="30" t="n">
        <f aca="false">'4xx (Berlines) (ZAM332...)'!A57</f>
        <v>430</v>
      </c>
      <c r="C400" s="30" t="str">
        <f aca="false">'4xx (Berlines) (ZAM332...)'!B57</f>
        <v>*ZAM332B00*JB290236*</v>
      </c>
      <c r="D400" s="30" t="n">
        <f aca="false">'4xx (Berlines) (ZAM332...)'!C57</f>
        <v>1989</v>
      </c>
      <c r="E400" s="30" t="str">
        <f aca="false">'4xx (Berlines) (ZAM332...)'!D57</f>
        <v>?</v>
      </c>
      <c r="F400" s="30" t="str">
        <f aca="false">'4xx (Berlines) (ZAM332...)'!E57</f>
        <v>UK</v>
      </c>
      <c r="G400" s="30" t="n">
        <f aca="false">IF(B400&lt;&gt;"",1,0)</f>
        <v>1</v>
      </c>
    </row>
    <row r="401" customFormat="false" ht="12.75" hidden="false" customHeight="false" outlineLevel="0" collapsed="false">
      <c r="B401" s="30" t="n">
        <f aca="false">'4xx (Berlines) (ZAM332...)'!A58</f>
        <v>430</v>
      </c>
      <c r="C401" s="30" t="str">
        <f aca="false">'4xx (Berlines) (ZAM332...)'!B58</f>
        <v>*ZAM332B00*KB208425*</v>
      </c>
      <c r="D401" s="30" t="n">
        <f aca="false">'4xx (Berlines) (ZAM332...)'!C58</f>
        <v>1989</v>
      </c>
      <c r="E401" s="30" t="str">
        <f aca="false">'4xx (Berlines) (ZAM332...)'!D58</f>
        <v>Bleue</v>
      </c>
      <c r="F401" s="30" t="str">
        <f aca="false">'4xx (Berlines) (ZAM332...)'!E58</f>
        <v>France</v>
      </c>
      <c r="G401" s="30" t="n">
        <f aca="false">IF(B401&lt;&gt;"",1,0)</f>
        <v>1</v>
      </c>
    </row>
    <row r="402" customFormat="false" ht="12.75" hidden="false" customHeight="false" outlineLevel="0" collapsed="false">
      <c r="B402" s="30" t="n">
        <f aca="false">'4xx (Berlines) (ZAM332...)'!A59</f>
        <v>422</v>
      </c>
      <c r="C402" s="30" t="str">
        <f aca="false">'4xx (Berlines) (ZAM332...)'!B59</f>
        <v>*ZAM332B00*KB208443*</v>
      </c>
      <c r="D402" s="30" t="n">
        <f aca="false">'4xx (Berlines) (ZAM332...)'!C59</f>
        <v>1990</v>
      </c>
      <c r="E402" s="30" t="str">
        <f aca="false">'4xx (Berlines) (ZAM332...)'!D59</f>
        <v>?</v>
      </c>
      <c r="F402" s="30" t="str">
        <f aca="false">'4xx (Berlines) (ZAM332...)'!E59</f>
        <v>France</v>
      </c>
      <c r="G402" s="30" t="n">
        <f aca="false">IF(B402&lt;&gt;"",1,0)</f>
        <v>1</v>
      </c>
    </row>
    <row r="403" customFormat="false" ht="12.75" hidden="false" customHeight="false" outlineLevel="0" collapsed="false">
      <c r="B403" s="30" t="n">
        <f aca="false">'4xx (Berlines) (ZAM332...)'!A60</f>
        <v>430</v>
      </c>
      <c r="C403" s="30" t="str">
        <f aca="false">'4xx (Berlines) (ZAM332...)'!B60</f>
        <v>*ZAM332B00*KB208507*</v>
      </c>
      <c r="D403" s="30" t="n">
        <f aca="false">'4xx (Berlines) (ZAM332...)'!C60</f>
        <v>1989</v>
      </c>
      <c r="E403" s="30" t="str">
        <f aca="false">'4xx (Berlines) (ZAM332...)'!D60</f>
        <v>?</v>
      </c>
      <c r="F403" s="30" t="str">
        <f aca="false">'4xx (Berlines) (ZAM332...)'!E60</f>
        <v>France</v>
      </c>
      <c r="G403" s="30" t="n">
        <f aca="false">IF(B403&lt;&gt;"",1,0)</f>
        <v>1</v>
      </c>
    </row>
    <row r="404" customFormat="false" ht="12.75" hidden="false" customHeight="false" outlineLevel="0" collapsed="false">
      <c r="B404" s="30" t="n">
        <f aca="false">'4xx (Berlines) (ZAM332...)'!A61</f>
        <v>430</v>
      </c>
      <c r="C404" s="30" t="str">
        <f aca="false">'4xx (Berlines) (ZAM332...)'!B61</f>
        <v>*ZAM332B00*KB208520*</v>
      </c>
      <c r="D404" s="30" t="n">
        <f aca="false">'4xx (Berlines) (ZAM332...)'!C61</f>
        <v>1989</v>
      </c>
      <c r="E404" s="30" t="str">
        <f aca="false">'4xx (Berlines) (ZAM332...)'!D61</f>
        <v>?</v>
      </c>
      <c r="F404" s="30" t="str">
        <f aca="false">'4xx (Berlines) (ZAM332...)'!E61</f>
        <v>Suisse</v>
      </c>
      <c r="G404" s="30" t="n">
        <f aca="false">IF(B404&lt;&gt;"",1,0)</f>
        <v>1</v>
      </c>
    </row>
    <row r="405" customFormat="false" ht="12.75" hidden="false" customHeight="false" outlineLevel="0" collapsed="false">
      <c r="B405" s="30" t="n">
        <f aca="false">'4xx (Berlines) (ZAM332...)'!A63</f>
        <v>420</v>
      </c>
      <c r="C405" s="30" t="str">
        <f aca="false">'4xx (Berlines) (ZAM332...)'!B63</f>
        <v>*ZAM332B00*KB208546*</v>
      </c>
      <c r="D405" s="30" t="n">
        <f aca="false">'4xx (Berlines) (ZAM332...)'!C63</f>
        <v>1989</v>
      </c>
      <c r="E405" s="30" t="str">
        <f aca="false">'4xx (Berlines) (ZAM332...)'!D63</f>
        <v>Grise</v>
      </c>
      <c r="F405" s="30" t="str">
        <f aca="false">'4xx (Berlines) (ZAM332...)'!E63</f>
        <v>France</v>
      </c>
      <c r="G405" s="30" t="n">
        <f aca="false">IF(B405&lt;&gt;"",1,0)</f>
        <v>1</v>
      </c>
    </row>
    <row r="406" customFormat="false" ht="12.75" hidden="false" customHeight="false" outlineLevel="0" collapsed="false">
      <c r="B406" s="30" t="n">
        <f aca="false">'4xx (Berlines) (ZAM332...)'!A64</f>
        <v>422</v>
      </c>
      <c r="C406" s="30" t="str">
        <f aca="false">'4xx (Berlines) (ZAM332...)'!B64</f>
        <v>*ZAM332B00*KB208558*</v>
      </c>
      <c r="D406" s="30" t="n">
        <f aca="false">'4xx (Berlines) (ZAM332...)'!C64</f>
        <v>1989</v>
      </c>
      <c r="E406" s="30" t="str">
        <f aca="false">'4xx (Berlines) (ZAM332...)'!D64</f>
        <v>?</v>
      </c>
      <c r="F406" s="30" t="str">
        <f aca="false">'4xx (Berlines) (ZAM332...)'!E64</f>
        <v>France</v>
      </c>
      <c r="G406" s="30" t="n">
        <f aca="false">IF(B406&lt;&gt;"",1,0)</f>
        <v>1</v>
      </c>
    </row>
    <row r="407" customFormat="false" ht="12.75" hidden="false" customHeight="false" outlineLevel="0" collapsed="false">
      <c r="B407" s="30" t="n">
        <f aca="false">'4xx (Berlines) (ZAM332...)'!A65</f>
        <v>430</v>
      </c>
      <c r="C407" s="30" t="str">
        <f aca="false">'4xx (Berlines) (ZAM332...)'!B65</f>
        <v>*ZAM332B00*KB208561*</v>
      </c>
      <c r="D407" s="30" t="n">
        <f aca="false">'4xx (Berlines) (ZAM332...)'!C65</f>
        <v>1989</v>
      </c>
      <c r="E407" s="30" t="str">
        <f aca="false">'4xx (Berlines) (ZAM332...)'!D65</f>
        <v>Verte</v>
      </c>
      <c r="F407" s="30" t="str">
        <f aca="false">'4xx (Berlines) (ZAM332...)'!E65</f>
        <v>France</v>
      </c>
      <c r="G407" s="30" t="n">
        <f aca="false">IF(B407&lt;&gt;"",1,0)</f>
        <v>1</v>
      </c>
    </row>
    <row r="408" customFormat="false" ht="12.75" hidden="false" customHeight="false" outlineLevel="0" collapsed="false">
      <c r="B408" s="30" t="n">
        <f aca="false">'4xx (Berlines) (ZAM332...)'!A67</f>
        <v>422</v>
      </c>
      <c r="C408" s="30" t="str">
        <f aca="false">'4xx (Berlines) (ZAM332...)'!B67</f>
        <v>*ZAM332B00*KB208710*</v>
      </c>
      <c r="D408" s="30" t="n">
        <f aca="false">'4xx (Berlines) (ZAM332...)'!C67</f>
        <v>1989</v>
      </c>
      <c r="E408" s="30" t="str">
        <f aca="false">'4xx (Berlines) (ZAM332...)'!D67</f>
        <v>?</v>
      </c>
      <c r="F408" s="30" t="str">
        <f aca="false">'4xx (Berlines) (ZAM332...)'!E67</f>
        <v>Allemagne</v>
      </c>
      <c r="G408" s="30" t="n">
        <f aca="false">IF(B408&lt;&gt;"",1,0)</f>
        <v>1</v>
      </c>
    </row>
    <row r="409" customFormat="false" ht="12.75" hidden="false" customHeight="false" outlineLevel="0" collapsed="false">
      <c r="B409" s="30" t="n">
        <f aca="false">'4xx (Berlines) (ZAM332...)'!A68</f>
        <v>430</v>
      </c>
      <c r="C409" s="30" t="str">
        <f aca="false">'4xx (Berlines) (ZAM332...)'!B68</f>
        <v>*ZAM332B00*KB208756*</v>
      </c>
      <c r="D409" s="30" t="n">
        <f aca="false">'4xx (Berlines) (ZAM332...)'!C68</f>
        <v>1990</v>
      </c>
      <c r="E409" s="30" t="str">
        <f aca="false">'4xx (Berlines) (ZAM332...)'!D68</f>
        <v>Bleue</v>
      </c>
      <c r="F409" s="30" t="str">
        <f aca="false">'4xx (Berlines) (ZAM332...)'!E68</f>
        <v>Suisse</v>
      </c>
      <c r="G409" s="30" t="n">
        <f aca="false">IF(B409&lt;&gt;"",1,0)</f>
        <v>1</v>
      </c>
    </row>
    <row r="410" customFormat="false" ht="12.75" hidden="false" customHeight="false" outlineLevel="0" collapsed="false">
      <c r="B410" s="30" t="n">
        <f aca="false">'4xx (Berlines) (ZAM332...)'!A69</f>
        <v>430</v>
      </c>
      <c r="C410" s="30" t="str">
        <f aca="false">'4xx (Berlines) (ZAM332...)'!B69</f>
        <v>*ZAM332B00*KB208781* (HS)</v>
      </c>
      <c r="D410" s="30" t="n">
        <f aca="false">'4xx (Berlines) (ZAM332...)'!C69</f>
        <v>1989</v>
      </c>
      <c r="E410" s="30" t="str">
        <f aca="false">'4xx (Berlines) (ZAM332...)'!D69</f>
        <v>?</v>
      </c>
      <c r="F410" s="30" t="str">
        <f aca="false">'4xx (Berlines) (ZAM332...)'!E69</f>
        <v>Hollande</v>
      </c>
      <c r="G410" s="30" t="n">
        <f aca="false">IF(B410&lt;&gt;"",1,0)</f>
        <v>1</v>
      </c>
    </row>
    <row r="411" customFormat="false" ht="12.75" hidden="false" customHeight="false" outlineLevel="0" collapsed="false">
      <c r="B411" s="30" t="n">
        <f aca="false">'4xx (Berlines) (ZAM332...)'!A70</f>
        <v>430</v>
      </c>
      <c r="C411" s="30" t="str">
        <f aca="false">'4xx (Berlines) (ZAM332...)'!B70</f>
        <v>*ZAM332B00*KB208785*</v>
      </c>
      <c r="D411" s="30" t="n">
        <f aca="false">'4xx (Berlines) (ZAM332...)'!C70</f>
        <v>1989</v>
      </c>
      <c r="E411" s="30" t="str">
        <f aca="false">'4xx (Berlines) (ZAM332...)'!D70</f>
        <v>Noire</v>
      </c>
      <c r="F411" s="30" t="str">
        <f aca="false">'4xx (Berlines) (ZAM332...)'!E70</f>
        <v>France</v>
      </c>
      <c r="G411" s="30" t="n">
        <f aca="false">IF(B411&lt;&gt;"",1,0)</f>
        <v>1</v>
      </c>
    </row>
    <row r="412" customFormat="false" ht="12.75" hidden="false" customHeight="false" outlineLevel="0" collapsed="false">
      <c r="B412" s="30" t="n">
        <f aca="false">'4xx (Berlines) (ZAM332...)'!A72</f>
        <v>430</v>
      </c>
      <c r="C412" s="30" t="str">
        <f aca="false">'4xx (Berlines) (ZAM332...)'!B72</f>
        <v>*ZAM332B00*KB208806*</v>
      </c>
      <c r="D412" s="30" t="n">
        <f aca="false">'4xx (Berlines) (ZAM332...)'!C72</f>
        <v>1990</v>
      </c>
      <c r="E412" s="30" t="str">
        <f aca="false">'4xx (Berlines) (ZAM332...)'!D72</f>
        <v>Bleue</v>
      </c>
      <c r="F412" s="30" t="str">
        <f aca="false">'4xx (Berlines) (ZAM332...)'!E72</f>
        <v>Allemagne</v>
      </c>
      <c r="G412" s="30" t="n">
        <f aca="false">IF(B412&lt;&gt;"",1,0)</f>
        <v>1</v>
      </c>
    </row>
    <row r="413" customFormat="false" ht="12.75" hidden="false" customHeight="false" outlineLevel="0" collapsed="false">
      <c r="B413" s="30" t="n">
        <f aca="false">'4xx (Berlines) (ZAM332...)'!A73</f>
        <v>430</v>
      </c>
      <c r="C413" s="30" t="str">
        <f aca="false">'4xx (Berlines) (ZAM332...)'!B73</f>
        <v>*ZAM332B00*KB208955*</v>
      </c>
      <c r="D413" s="30" t="n">
        <f aca="false">'4xx (Berlines) (ZAM332...)'!C73</f>
        <v>1989</v>
      </c>
      <c r="E413" s="30" t="str">
        <f aca="false">'4xx (Berlines) (ZAM332...)'!D73</f>
        <v>Bleue</v>
      </c>
      <c r="F413" s="30" t="str">
        <f aca="false">'4xx (Berlines) (ZAM332...)'!E73</f>
        <v>France</v>
      </c>
      <c r="G413" s="30" t="n">
        <f aca="false">IF(B413&lt;&gt;"",1,0)</f>
        <v>1</v>
      </c>
    </row>
    <row r="414" customFormat="false" ht="12.75" hidden="false" customHeight="false" outlineLevel="0" collapsed="false">
      <c r="B414" s="30" t="n">
        <f aca="false">'4xx (Berlines) (ZAM332...)'!A74</f>
        <v>430</v>
      </c>
      <c r="C414" s="30" t="str">
        <f aca="false">'4xx (Berlines) (ZAM332...)'!B74</f>
        <v>*ZAM332B00*KB208966*</v>
      </c>
      <c r="D414" s="30" t="n">
        <f aca="false">'4xx (Berlines) (ZAM332...)'!C74</f>
        <v>1992</v>
      </c>
      <c r="E414" s="30" t="str">
        <f aca="false">'4xx (Berlines) (ZAM332...)'!D74</f>
        <v>Grise</v>
      </c>
      <c r="F414" s="30" t="str">
        <f aca="false">'4xx (Berlines) (ZAM332...)'!E74</f>
        <v>France</v>
      </c>
      <c r="G414" s="30" t="n">
        <f aca="false">IF(B414&lt;&gt;"",1,0)</f>
        <v>1</v>
      </c>
    </row>
    <row r="415" customFormat="false" ht="12.75" hidden="false" customHeight="false" outlineLevel="0" collapsed="false">
      <c r="B415" s="30" t="n">
        <f aca="false">'4xx (Berlines) (ZAM332...)'!A75</f>
        <v>430</v>
      </c>
      <c r="C415" s="30" t="str">
        <f aca="false">'4xx (Berlines) (ZAM332...)'!B75</f>
        <v>*ZAM332B00*KB208984*</v>
      </c>
      <c r="D415" s="30" t="n">
        <f aca="false">'4xx (Berlines) (ZAM332...)'!C75</f>
        <v>1989</v>
      </c>
      <c r="E415" s="30" t="str">
        <f aca="false">'4xx (Berlines) (ZAM332...)'!D75</f>
        <v>Bleue</v>
      </c>
      <c r="F415" s="30" t="str">
        <f aca="false">'4xx (Berlines) (ZAM332...)'!E75</f>
        <v>France</v>
      </c>
      <c r="G415" s="30" t="n">
        <f aca="false">IF(B415&lt;&gt;"",1,0)</f>
        <v>1</v>
      </c>
    </row>
    <row r="416" customFormat="false" ht="12.75" hidden="false" customHeight="false" outlineLevel="0" collapsed="false">
      <c r="B416" s="30" t="n">
        <f aca="false">'4xx (Berlines) (ZAM332...)'!A76</f>
        <v>430</v>
      </c>
      <c r="C416" s="30" t="str">
        <f aca="false">'4xx (Berlines) (ZAM332...)'!B76</f>
        <v>*ZAM332B00*KB208991*</v>
      </c>
      <c r="D416" s="30" t="n">
        <f aca="false">'4xx (Berlines) (ZAM332...)'!C76</f>
        <v>1991</v>
      </c>
      <c r="E416" s="30" t="str">
        <f aca="false">'4xx (Berlines) (ZAM332...)'!D76</f>
        <v>Bleue</v>
      </c>
      <c r="F416" s="30" t="str">
        <f aca="false">'4xx (Berlines) (ZAM332...)'!E76</f>
        <v>Hollande</v>
      </c>
      <c r="G416" s="30" t="n">
        <f aca="false">IF(B416&lt;&gt;"",1,0)</f>
        <v>1</v>
      </c>
    </row>
    <row r="417" customFormat="false" ht="12.75" hidden="false" customHeight="false" outlineLevel="0" collapsed="false">
      <c r="B417" s="30" t="n">
        <f aca="false">'4xx (Berlines) (ZAM332...)'!A77</f>
        <v>430</v>
      </c>
      <c r="C417" s="30" t="str">
        <f aca="false">'4xx (Berlines) (ZAM332...)'!B77</f>
        <v>*ZAM332B00*KB290311*</v>
      </c>
      <c r="D417" s="30" t="n">
        <f aca="false">'4xx (Berlines) (ZAM332...)'!C77</f>
        <v>1989</v>
      </c>
      <c r="E417" s="30" t="str">
        <f aca="false">'4xx (Berlines) (ZAM332...)'!D77</f>
        <v>?</v>
      </c>
      <c r="F417" s="30" t="str">
        <f aca="false">'4xx (Berlines) (ZAM332...)'!E77</f>
        <v>?</v>
      </c>
      <c r="G417" s="30" t="n">
        <f aca="false">IF(B417&lt;&gt;"",1,0)</f>
        <v>1</v>
      </c>
    </row>
    <row r="418" customFormat="false" ht="12.75" hidden="false" customHeight="false" outlineLevel="0" collapsed="false">
      <c r="B418" s="30" t="n">
        <f aca="false">'4xx (Berlines) (ZAM332...)'!A78</f>
        <v>430</v>
      </c>
      <c r="C418" s="30" t="str">
        <f aca="false">'4xx (Berlines) (ZAM332...)'!B78</f>
        <v>*ZAM332B00*KB2903347*</v>
      </c>
      <c r="D418" s="30" t="n">
        <f aca="false">'4xx (Berlines) (ZAM332...)'!C78</f>
        <v>1990</v>
      </c>
      <c r="E418" s="30" t="str">
        <f aca="false">'4xx (Berlines) (ZAM332...)'!D78</f>
        <v>Grise</v>
      </c>
      <c r="F418" s="30" t="str">
        <f aca="false">'4xx (Berlines) (ZAM332...)'!E78</f>
        <v>UK</v>
      </c>
      <c r="G418" s="30" t="n">
        <f aca="false">IF(B418&lt;&gt;"",1,0)</f>
        <v>1</v>
      </c>
    </row>
    <row r="419" customFormat="false" ht="12.75" hidden="false" customHeight="false" outlineLevel="0" collapsed="false">
      <c r="B419" s="30" t="n">
        <f aca="false">'4xx (Berlines) (ZAM332...)'!A79</f>
        <v>430</v>
      </c>
      <c r="C419" s="30" t="str">
        <f aca="false">'4xx (Berlines) (ZAM332...)'!B79</f>
        <v>*ZAM332B00*KB290340*</v>
      </c>
      <c r="D419" s="30" t="n">
        <f aca="false">'4xx (Berlines) (ZAM332...)'!C79</f>
        <v>1992</v>
      </c>
      <c r="E419" s="30" t="str">
        <f aca="false">'4xx (Berlines) (ZAM332...)'!D79</f>
        <v>Blanc</v>
      </c>
      <c r="F419" s="30" t="str">
        <f aca="false">'4xx (Berlines) (ZAM332...)'!E79</f>
        <v>UK</v>
      </c>
      <c r="G419" s="30" t="n">
        <f aca="false">IF(B419&lt;&gt;"",1,0)</f>
        <v>1</v>
      </c>
    </row>
    <row r="420" customFormat="false" ht="12.75" hidden="false" customHeight="false" outlineLevel="0" collapsed="false">
      <c r="B420" s="30" t="str">
        <f aca="false">'4xx (Berlines) (ZAM332...)'!A80</f>
        <v>425i</v>
      </c>
      <c r="C420" s="30" t="str">
        <f aca="false">'4xx (Berlines) (ZAM332...)'!B80</f>
        <v>*ZAM332B00*LA102382*</v>
      </c>
      <c r="D420" s="30" t="n">
        <f aca="false">'4xx (Berlines) (ZAM332...)'!C80</f>
        <v>1985</v>
      </c>
      <c r="E420" s="30" t="str">
        <f aca="false">'4xx (Berlines) (ZAM332...)'!D80</f>
        <v>Bleue</v>
      </c>
      <c r="F420" s="30" t="str">
        <f aca="false">'4xx (Berlines) (ZAM332...)'!E80</f>
        <v>France</v>
      </c>
      <c r="G420" s="30" t="n">
        <f aca="false">IF(B420&lt;&gt;"",1,0)</f>
        <v>1</v>
      </c>
    </row>
    <row r="421" customFormat="false" ht="12.75" hidden="false" customHeight="false" outlineLevel="0" collapsed="false">
      <c r="B421" s="30" t="n">
        <f aca="false">'4xx (Berlines) (ZAM332...)'!A82</f>
        <v>430</v>
      </c>
      <c r="C421" s="30" t="str">
        <f aca="false">'4xx (Berlines) (ZAM332...)'!B82</f>
        <v>*ZAM332B00*LB209021*</v>
      </c>
      <c r="D421" s="30" t="n">
        <f aca="false">'4xx (Berlines) (ZAM332...)'!C82</f>
        <v>1991</v>
      </c>
      <c r="E421" s="30" t="str">
        <f aca="false">'4xx (Berlines) (ZAM332...)'!D82</f>
        <v>Bleue</v>
      </c>
      <c r="F421" s="30" t="str">
        <f aca="false">'4xx (Berlines) (ZAM332...)'!E82</f>
        <v>France</v>
      </c>
      <c r="G421" s="30" t="n">
        <f aca="false">IF(B421&lt;&gt;"",1,0)</f>
        <v>1</v>
      </c>
    </row>
    <row r="422" customFormat="false" ht="12.75" hidden="false" customHeight="false" outlineLevel="0" collapsed="false">
      <c r="B422" s="30" t="n">
        <f aca="false">'4xx (Berlines) (ZAM332...)'!A84</f>
        <v>430</v>
      </c>
      <c r="C422" s="30" t="str">
        <f aca="false">'4xx (Berlines) (ZAM332...)'!B84</f>
        <v>*ZAM332B00*LB209030*</v>
      </c>
      <c r="D422" s="30" t="n">
        <f aca="false">'4xx (Berlines) (ZAM332...)'!C84</f>
        <v>1991</v>
      </c>
      <c r="E422" s="30" t="str">
        <f aca="false">'4xx (Berlines) (ZAM332...)'!D84</f>
        <v>?</v>
      </c>
      <c r="F422" s="30" t="str">
        <f aca="false">'4xx (Berlines) (ZAM332...)'!E84</f>
        <v>Belgique</v>
      </c>
      <c r="G422" s="30" t="n">
        <f aca="false">IF(B422&lt;&gt;"",1,0)</f>
        <v>1</v>
      </c>
    </row>
    <row r="423" customFormat="false" ht="12.75" hidden="false" customHeight="false" outlineLevel="0" collapsed="false">
      <c r="B423" s="30" t="n">
        <f aca="false">'4xx (Berlines) (ZAM332...)'!A85</f>
        <v>430</v>
      </c>
      <c r="C423" s="30" t="str">
        <f aca="false">'4xx (Berlines) (ZAM332...)'!B85</f>
        <v>*ZAM332B00*LB209031*</v>
      </c>
      <c r="D423" s="30" t="n">
        <f aca="false">'4xx (Berlines) (ZAM332...)'!C85</f>
        <v>1993</v>
      </c>
      <c r="E423" s="30" t="str">
        <f aca="false">'4xx (Berlines) (ZAM332...)'!D85</f>
        <v>Bleue</v>
      </c>
      <c r="F423" s="30" t="str">
        <f aca="false">'4xx (Berlines) (ZAM332...)'!E85</f>
        <v>France</v>
      </c>
      <c r="G423" s="30" t="n">
        <f aca="false">IF(B423&lt;&gt;"",1,0)</f>
        <v>1</v>
      </c>
    </row>
    <row r="424" customFormat="false" ht="12.75" hidden="false" customHeight="false" outlineLevel="0" collapsed="false">
      <c r="B424" s="30" t="n">
        <f aca="false">'4xx (Berlines) (ZAM332...)'!A86</f>
        <v>430</v>
      </c>
      <c r="C424" s="30" t="str">
        <f aca="false">'4xx (Berlines) (ZAM332...)'!B86</f>
        <v>*ZAM332B00*LB209036*</v>
      </c>
      <c r="D424" s="30" t="n">
        <f aca="false">'4xx (Berlines) (ZAM332...)'!C86</f>
        <v>1991</v>
      </c>
      <c r="E424" s="30" t="str">
        <f aca="false">'4xx (Berlines) (ZAM332...)'!D86</f>
        <v>Noire</v>
      </c>
      <c r="F424" s="30" t="str">
        <f aca="false">'4xx (Berlines) (ZAM332...)'!E86</f>
        <v>Suisse</v>
      </c>
      <c r="G424" s="30" t="n">
        <f aca="false">IF(B424&lt;&gt;"",1,0)</f>
        <v>1</v>
      </c>
    </row>
    <row r="425" customFormat="false" ht="12.75" hidden="false" customHeight="false" outlineLevel="0" collapsed="false">
      <c r="B425" s="30" t="n">
        <f aca="false">'4xx (Berlines) (ZAM332...)'!A87</f>
        <v>430</v>
      </c>
      <c r="C425" s="30" t="str">
        <f aca="false">'4xx (Berlines) (ZAM332...)'!B87</f>
        <v>*ZAM332B00*LB209046*</v>
      </c>
      <c r="D425" s="30" t="n">
        <f aca="false">'4xx (Berlines) (ZAM332...)'!C87</f>
        <v>1993</v>
      </c>
      <c r="E425" s="30" t="str">
        <f aca="false">'4xx (Berlines) (ZAM332...)'!D87</f>
        <v>Noire</v>
      </c>
      <c r="F425" s="30" t="str">
        <f aca="false">'4xx (Berlines) (ZAM332...)'!E87</f>
        <v>France</v>
      </c>
      <c r="G425" s="30" t="n">
        <f aca="false">IF(B425&lt;&gt;"",1,0)</f>
        <v>1</v>
      </c>
    </row>
    <row r="426" customFormat="false" ht="12.75" hidden="false" customHeight="false" outlineLevel="0" collapsed="false">
      <c r="B426" s="30" t="n">
        <f aca="false">'4xx (Berlines) (ZAM332...)'!A88</f>
        <v>424</v>
      </c>
      <c r="C426" s="30" t="str">
        <f aca="false">'4xx (Berlines) (ZAM332...)'!B88</f>
        <v>*ZAM332B00*LB209075*</v>
      </c>
      <c r="D426" s="30" t="n">
        <f aca="false">'4xx (Berlines) (ZAM332...)'!C88</f>
        <v>1990</v>
      </c>
      <c r="E426" s="30" t="str">
        <f aca="false">'4xx (Berlines) (ZAM332...)'!D88</f>
        <v>Noire</v>
      </c>
      <c r="F426" s="30" t="str">
        <f aca="false">'4xx (Berlines) (ZAM332...)'!E88</f>
        <v>Hollande</v>
      </c>
      <c r="G426" s="30" t="n">
        <f aca="false">IF(B426&lt;&gt;"",1,0)</f>
        <v>1</v>
      </c>
    </row>
    <row r="427" customFormat="false" ht="12.75" hidden="false" customHeight="false" outlineLevel="0" collapsed="false">
      <c r="B427" s="30" t="n">
        <f aca="false">'4xx (Berlines) (ZAM332...)'!A89</f>
        <v>424</v>
      </c>
      <c r="C427" s="30" t="str">
        <f aca="false">'4xx (Berlines) (ZAM332...)'!B89</f>
        <v>*ZAM332B00*LB209089*</v>
      </c>
      <c r="D427" s="30" t="n">
        <f aca="false">'4xx (Berlines) (ZAM332...)'!C89</f>
        <v>1990</v>
      </c>
      <c r="E427" s="30" t="str">
        <f aca="false">'4xx (Berlines) (ZAM332...)'!D89</f>
        <v>Noire</v>
      </c>
      <c r="F427" s="30" t="str">
        <f aca="false">'4xx (Berlines) (ZAM332...)'!E89</f>
        <v>Hollande</v>
      </c>
      <c r="G427" s="30" t="n">
        <f aca="false">IF(B427&lt;&gt;"",1,0)</f>
        <v>1</v>
      </c>
    </row>
    <row r="428" customFormat="false" ht="12.75" hidden="false" customHeight="false" outlineLevel="0" collapsed="false">
      <c r="B428" s="30" t="n">
        <f aca="false">'4xx (Berlines) (ZAM332...)'!A91</f>
        <v>424</v>
      </c>
      <c r="C428" s="30" t="str">
        <f aca="false">'4xx (Berlines) (ZAM332...)'!B91</f>
        <v>*ZAM332B00*LB209203*</v>
      </c>
      <c r="D428" s="30" t="str">
        <f aca="false">'4xx (Berlines) (ZAM332...)'!C91</f>
        <v>?</v>
      </c>
      <c r="E428" s="30" t="str">
        <f aca="false">'4xx (Berlines) (ZAM332...)'!D91</f>
        <v>?</v>
      </c>
      <c r="F428" s="30" t="str">
        <f aca="false">'4xx (Berlines) (ZAM332...)'!E91</f>
        <v>Hollande</v>
      </c>
      <c r="G428" s="30" t="n">
        <f aca="false">IF(B428&lt;&gt;"",1,0)</f>
        <v>1</v>
      </c>
    </row>
    <row r="429" customFormat="false" ht="12.75" hidden="false" customHeight="false" outlineLevel="0" collapsed="false">
      <c r="B429" s="30" t="n">
        <f aca="false">'4xx (Berlines) (ZAM332...)'!A92</f>
        <v>424</v>
      </c>
      <c r="C429" s="30" t="str">
        <f aca="false">'4xx (Berlines) (ZAM332...)'!B92</f>
        <v>*ZAM332B00*LB209231*</v>
      </c>
      <c r="D429" s="30" t="n">
        <f aca="false">'4xx (Berlines) (ZAM332...)'!C92</f>
        <v>1990</v>
      </c>
      <c r="E429" s="30" t="str">
        <f aca="false">'4xx (Berlines) (ZAM332...)'!D92</f>
        <v>Grise</v>
      </c>
      <c r="F429" s="30" t="str">
        <f aca="false">'4xx (Berlines) (ZAM332...)'!E92</f>
        <v>France</v>
      </c>
      <c r="G429" s="30" t="n">
        <f aca="false">IF(B429&lt;&gt;"",1,0)</f>
        <v>1</v>
      </c>
    </row>
    <row r="430" customFormat="false" ht="12.75" hidden="false" customHeight="false" outlineLevel="0" collapsed="false">
      <c r="B430" s="30" t="n">
        <f aca="false">'4xx (Berlines) (ZAM332...)'!A93</f>
        <v>424</v>
      </c>
      <c r="C430" s="30" t="str">
        <f aca="false">'4xx (Berlines) (ZAM332...)'!B93</f>
        <v>*ZAM332B00*LB209233*</v>
      </c>
      <c r="D430" s="30" t="n">
        <f aca="false">'4xx (Berlines) (ZAM332...)'!C93</f>
        <v>1990</v>
      </c>
      <c r="E430" s="30" t="str">
        <f aca="false">'4xx (Berlines) (ZAM332...)'!D93</f>
        <v>Vert</v>
      </c>
      <c r="F430" s="30" t="str">
        <f aca="false">'4xx (Berlines) (ZAM332...)'!E93</f>
        <v>Hollande</v>
      </c>
      <c r="G430" s="30" t="n">
        <f aca="false">IF(B430&lt;&gt;"",1,0)</f>
        <v>1</v>
      </c>
    </row>
    <row r="431" customFormat="false" ht="12.75" hidden="false" customHeight="false" outlineLevel="0" collapsed="false">
      <c r="B431" s="30" t="n">
        <f aca="false">'4xx (Berlines) (ZAM332...)'!A94</f>
        <v>430</v>
      </c>
      <c r="C431" s="30" t="str">
        <f aca="false">'4xx (Berlines) (ZAM332...)'!B94</f>
        <v>*ZAM332B00*LB209288*</v>
      </c>
      <c r="D431" s="30" t="n">
        <f aca="false">'4xx (Berlines) (ZAM332...)'!C94</f>
        <v>1991</v>
      </c>
      <c r="E431" s="30" t="str">
        <f aca="false">'4xx (Berlines) (ZAM332...)'!D94</f>
        <v>Noire</v>
      </c>
      <c r="F431" s="30" t="str">
        <f aca="false">'4xx (Berlines) (ZAM332...)'!E94</f>
        <v>Hollande</v>
      </c>
      <c r="G431" s="30" t="n">
        <f aca="false">IF(B431&lt;&gt;"",1,0)</f>
        <v>1</v>
      </c>
    </row>
    <row r="432" customFormat="false" ht="12.75" hidden="false" customHeight="false" outlineLevel="0" collapsed="false">
      <c r="B432" s="30" t="n">
        <f aca="false">'4xx (Berlines) (ZAM332...)'!A95</f>
        <v>424</v>
      </c>
      <c r="C432" s="30" t="str">
        <f aca="false">'4xx (Berlines) (ZAM332...)'!B95</f>
        <v>*ZAM332B00*LB209359*</v>
      </c>
      <c r="D432" s="30" t="n">
        <f aca="false">'4xx (Berlines) (ZAM332...)'!C95</f>
        <v>1991</v>
      </c>
      <c r="E432" s="30" t="str">
        <f aca="false">'4xx (Berlines) (ZAM332...)'!D95</f>
        <v>Noire</v>
      </c>
      <c r="F432" s="30" t="str">
        <f aca="false">'4xx (Berlines) (ZAM332...)'!E95</f>
        <v>Hollande</v>
      </c>
      <c r="G432" s="30" t="n">
        <f aca="false">IF(B432&lt;&gt;"",1,0)</f>
        <v>1</v>
      </c>
    </row>
    <row r="433" customFormat="false" ht="12.75" hidden="false" customHeight="false" outlineLevel="0" collapsed="false">
      <c r="B433" s="30" t="n">
        <f aca="false">'4xx (Berlines) (ZAM332...)'!A96</f>
        <v>424</v>
      </c>
      <c r="C433" s="30" t="str">
        <f aca="false">'4xx (Berlines) (ZAM332...)'!B96</f>
        <v>*ZAM332B00*LB209377*</v>
      </c>
      <c r="D433" s="30" t="n">
        <f aca="false">'4xx (Berlines) (ZAM332...)'!C96</f>
        <v>1991</v>
      </c>
      <c r="E433" s="30" t="str">
        <f aca="false">'4xx (Berlines) (ZAM332...)'!D96</f>
        <v>Noire</v>
      </c>
      <c r="F433" s="30" t="str">
        <f aca="false">'4xx (Berlines) (ZAM332...)'!E96</f>
        <v>Hollande</v>
      </c>
      <c r="G433" s="30" t="n">
        <f aca="false">IF(B433&lt;&gt;"",1,0)</f>
        <v>1</v>
      </c>
    </row>
    <row r="434" customFormat="false" ht="12.75" hidden="false" customHeight="false" outlineLevel="0" collapsed="false">
      <c r="B434" s="30" t="n">
        <f aca="false">'4xx (Berlines) (ZAM332...)'!A97</f>
        <v>424</v>
      </c>
      <c r="C434" s="30" t="str">
        <f aca="false">'4xx (Berlines) (ZAM332...)'!B97</f>
        <v>*ZAM332B00*LB209404*</v>
      </c>
      <c r="D434" s="30" t="n">
        <f aca="false">'4xx (Berlines) (ZAM332...)'!C97</f>
        <v>1991</v>
      </c>
      <c r="E434" s="30" t="str">
        <f aca="false">'4xx (Berlines) (ZAM332...)'!D97</f>
        <v>Noire</v>
      </c>
      <c r="F434" s="30" t="str">
        <f aca="false">'4xx (Berlines) (ZAM332...)'!E97</f>
        <v>Italie</v>
      </c>
      <c r="G434" s="30" t="n">
        <f aca="false">IF(B434&lt;&gt;"",1,0)</f>
        <v>1</v>
      </c>
    </row>
    <row r="435" customFormat="false" ht="12.75" hidden="false" customHeight="false" outlineLevel="0" collapsed="false">
      <c r="B435" s="30" t="n">
        <f aca="false">'4xx (Berlines) (ZAM332...)'!A98</f>
        <v>424</v>
      </c>
      <c r="C435" s="30" t="str">
        <f aca="false">'4xx (Berlines) (ZAM332...)'!B98</f>
        <v>*ZAM332B00*LB209526*</v>
      </c>
      <c r="D435" s="30" t="n">
        <f aca="false">'4xx (Berlines) (ZAM332...)'!C98</f>
        <v>1991</v>
      </c>
      <c r="E435" s="30" t="str">
        <f aca="false">'4xx (Berlines) (ZAM332...)'!D98</f>
        <v>?</v>
      </c>
      <c r="F435" s="30" t="str">
        <f aca="false">'4xx (Berlines) (ZAM332...)'!E98</f>
        <v>Hollande</v>
      </c>
      <c r="G435" s="30" t="n">
        <f aca="false">IF(B435&lt;&gt;"",1,0)</f>
        <v>1</v>
      </c>
    </row>
    <row r="436" customFormat="false" ht="12.75" hidden="false" customHeight="false" outlineLevel="0" collapsed="false">
      <c r="B436" s="30" t="n">
        <f aca="false">'4xx (Berlines) (ZAM332...)'!A99</f>
        <v>424</v>
      </c>
      <c r="C436" s="30" t="str">
        <f aca="false">'4xx (Berlines) (ZAM332...)'!B99</f>
        <v>*ZAM332B00*LB209526*</v>
      </c>
      <c r="D436" s="30" t="n">
        <f aca="false">'4xx (Berlines) (ZAM332...)'!C99</f>
        <v>1990</v>
      </c>
      <c r="E436" s="30" t="str">
        <f aca="false">'4xx (Berlines) (ZAM332...)'!D99</f>
        <v>?</v>
      </c>
      <c r="F436" s="30" t="str">
        <f aca="false">'4xx (Berlines) (ZAM332...)'!E99</f>
        <v>Hollande</v>
      </c>
      <c r="G436" s="30" t="n">
        <f aca="false">IF(B436&lt;&gt;"",1,0)</f>
        <v>1</v>
      </c>
    </row>
    <row r="437" customFormat="false" ht="12.75" hidden="false" customHeight="false" outlineLevel="0" collapsed="false">
      <c r="B437" s="30" t="n">
        <f aca="false">'4xx (Berlines) (ZAM332...)'!A100</f>
        <v>430</v>
      </c>
      <c r="C437" s="30" t="str">
        <f aca="false">'4xx (Berlines) (ZAM332...)'!B100</f>
        <v>*ZAM332B00*LB209582*</v>
      </c>
      <c r="D437" s="30" t="n">
        <f aca="false">'4xx (Berlines) (ZAM332...)'!C100</f>
        <v>1990</v>
      </c>
      <c r="E437" s="30" t="str">
        <f aca="false">'4xx (Berlines) (ZAM332...)'!D100</f>
        <v>Noire</v>
      </c>
      <c r="F437" s="30" t="str">
        <f aca="false">'4xx (Berlines) (ZAM332...)'!E100</f>
        <v>Hollande</v>
      </c>
      <c r="G437" s="30" t="n">
        <f aca="false">IF(B437&lt;&gt;"",1,0)</f>
        <v>1</v>
      </c>
    </row>
    <row r="438" customFormat="false" ht="12.75" hidden="false" customHeight="false" outlineLevel="0" collapsed="false">
      <c r="B438" s="30" t="n">
        <f aca="false">'4xx (Berlines) (ZAM332...)'!A101</f>
        <v>424</v>
      </c>
      <c r="C438" s="30" t="str">
        <f aca="false">'4xx (Berlines) (ZAM332...)'!B101</f>
        <v>*ZAM332B00*LB209640*</v>
      </c>
      <c r="D438" s="30" t="n">
        <f aca="false">'4xx (Berlines) (ZAM332...)'!C101</f>
        <v>1990</v>
      </c>
      <c r="E438" s="30" t="str">
        <f aca="false">'4xx (Berlines) (ZAM332...)'!D101</f>
        <v>?</v>
      </c>
      <c r="F438" s="30" t="str">
        <f aca="false">'4xx (Berlines) (ZAM332...)'!E101</f>
        <v>Allemagne</v>
      </c>
      <c r="G438" s="30" t="n">
        <f aca="false">IF(B438&lt;&gt;"",1,0)</f>
        <v>1</v>
      </c>
    </row>
    <row r="439" customFormat="false" ht="12.75" hidden="false" customHeight="false" outlineLevel="0" collapsed="false">
      <c r="B439" s="30" t="n">
        <f aca="false">'4xx (Berlines) (ZAM332...)'!A102</f>
        <v>430</v>
      </c>
      <c r="C439" s="30" t="str">
        <f aca="false">'4xx (Berlines) (ZAM332...)'!B102</f>
        <v>*ZAM332B00*LB290379*</v>
      </c>
      <c r="D439" s="30" t="n">
        <f aca="false">'4xx (Berlines) (ZAM332...)'!C102</f>
        <v>1990</v>
      </c>
      <c r="E439" s="30" t="str">
        <f aca="false">'4xx (Berlines) (ZAM332...)'!D102</f>
        <v>Grise</v>
      </c>
      <c r="F439" s="30" t="str">
        <f aca="false">'4xx (Berlines) (ZAM332...)'!E102</f>
        <v>UK</v>
      </c>
      <c r="G439" s="30" t="n">
        <f aca="false">IF(B439&lt;&gt;"",1,0)</f>
        <v>1</v>
      </c>
    </row>
    <row r="440" customFormat="false" ht="12.75" hidden="false" customHeight="false" outlineLevel="0" collapsed="false">
      <c r="B440" s="30" t="n">
        <f aca="false">'4xx (Berlines) (ZAM332...)'!A103</f>
        <v>418</v>
      </c>
      <c r="C440" s="30" t="str">
        <f aca="false">'4xx (Berlines) (ZAM332...)'!B103</f>
        <v>*ZAM332B00*MB209666*</v>
      </c>
      <c r="D440" s="30" t="n">
        <f aca="false">'4xx (Berlines) (ZAM332...)'!C103</f>
        <v>1992</v>
      </c>
      <c r="E440" s="30" t="str">
        <f aca="false">'4xx (Berlines) (ZAM332...)'!D103</f>
        <v>?</v>
      </c>
      <c r="F440" s="30" t="str">
        <f aca="false">'4xx (Berlines) (ZAM332...)'!E103</f>
        <v>Hollande</v>
      </c>
      <c r="G440" s="30" t="n">
        <f aca="false">IF(B440&lt;&gt;"",1,0)</f>
        <v>1</v>
      </c>
    </row>
    <row r="441" customFormat="false" ht="12.75" hidden="false" customHeight="false" outlineLevel="0" collapsed="false">
      <c r="B441" s="30" t="n">
        <f aca="false">'4xx (Berlines) (ZAM332...)'!A104</f>
        <v>424</v>
      </c>
      <c r="C441" s="30" t="str">
        <f aca="false">'4xx (Berlines) (ZAM332...)'!B104</f>
        <v>*ZAM332B00*MB209688*</v>
      </c>
      <c r="D441" s="30" t="n">
        <f aca="false">'4xx (Berlines) (ZAM332...)'!C104</f>
        <v>1991</v>
      </c>
      <c r="E441" s="30" t="str">
        <f aca="false">'4xx (Berlines) (ZAM332...)'!D104</f>
        <v>Noire</v>
      </c>
      <c r="F441" s="30" t="str">
        <f aca="false">'4xx (Berlines) (ZAM332...)'!E104</f>
        <v>Italie</v>
      </c>
      <c r="G441" s="30" t="n">
        <f aca="false">IF(B441&lt;&gt;"",1,0)</f>
        <v>1</v>
      </c>
    </row>
    <row r="442" customFormat="false" ht="12.75" hidden="false" customHeight="false" outlineLevel="0" collapsed="false">
      <c r="B442" s="30" t="n">
        <f aca="false">'4xx (Berlines) (ZAM332...)'!A105</f>
        <v>424</v>
      </c>
      <c r="C442" s="30" t="str">
        <f aca="false">'4xx (Berlines) (ZAM332...)'!B105</f>
        <v>*ZAM332B00*MB209691*</v>
      </c>
      <c r="D442" s="30" t="n">
        <f aca="false">'4xx (Berlines) (ZAM332...)'!C105</f>
        <v>1991</v>
      </c>
      <c r="E442" s="30" t="str">
        <f aca="false">'4xx (Berlines) (ZAM332...)'!D105</f>
        <v>Noire</v>
      </c>
      <c r="F442" s="30" t="str">
        <f aca="false">'4xx (Berlines) (ZAM332...)'!E105</f>
        <v>France</v>
      </c>
      <c r="G442" s="30" t="n">
        <f aca="false">IF(B442&lt;&gt;"",1,0)</f>
        <v>1</v>
      </c>
    </row>
    <row r="443" customFormat="false" ht="12.75" hidden="false" customHeight="false" outlineLevel="0" collapsed="false">
      <c r="B443" s="30" t="n">
        <f aca="false">'4xx (Berlines) (ZAM332...)'!A106</f>
        <v>424</v>
      </c>
      <c r="C443" s="30" t="str">
        <f aca="false">'4xx (Berlines) (ZAM332...)'!B106</f>
        <v>*ZAM332B00*MB209712* (HS)</v>
      </c>
      <c r="D443" s="30" t="n">
        <f aca="false">'4xx (Berlines) (ZAM332...)'!C106</f>
        <v>1991</v>
      </c>
      <c r="E443" s="30" t="str">
        <f aca="false">'4xx (Berlines) (ZAM332...)'!D106</f>
        <v>?</v>
      </c>
      <c r="F443" s="30" t="str">
        <f aca="false">'4xx (Berlines) (ZAM332...)'!E106</f>
        <v>Hollande</v>
      </c>
      <c r="G443" s="30" t="n">
        <f aca="false">IF(B443&lt;&gt;"",1,0)</f>
        <v>1</v>
      </c>
    </row>
    <row r="444" customFormat="false" ht="12.75" hidden="false" customHeight="false" outlineLevel="0" collapsed="false">
      <c r="B444" s="30" t="n">
        <f aca="false">'4xx (Berlines) (ZAM332...)'!A107</f>
        <v>424</v>
      </c>
      <c r="C444" s="30" t="str">
        <f aca="false">'4xx (Berlines) (ZAM332...)'!B107</f>
        <v>*ZAM332B00*MB209772*</v>
      </c>
      <c r="D444" s="30" t="n">
        <f aca="false">'4xx (Berlines) (ZAM332...)'!C107</f>
        <v>1992</v>
      </c>
      <c r="E444" s="30" t="str">
        <f aca="false">'4xx (Berlines) (ZAM332...)'!D107</f>
        <v>Noire</v>
      </c>
      <c r="F444" s="30" t="str">
        <f aca="false">'4xx (Berlines) (ZAM332...)'!E107</f>
        <v>Italie</v>
      </c>
      <c r="G444" s="30" t="n">
        <f aca="false">IF(B444&lt;&gt;"",1,0)</f>
        <v>1</v>
      </c>
    </row>
    <row r="445" customFormat="false" ht="12.75" hidden="false" customHeight="false" outlineLevel="0" collapsed="false">
      <c r="B445" s="30" t="n">
        <f aca="false">'4xx (Berlines) (ZAM332...)'!A108</f>
        <v>424</v>
      </c>
      <c r="C445" s="30" t="str">
        <f aca="false">'4xx (Berlines) (ZAM332...)'!B108</f>
        <v>*ZAM332B00*MB209808*</v>
      </c>
      <c r="D445" s="30" t="n">
        <f aca="false">'4xx (Berlines) (ZAM332...)'!C108</f>
        <v>1991</v>
      </c>
      <c r="E445" s="30" t="str">
        <f aca="false">'4xx (Berlines) (ZAM332...)'!D108</f>
        <v>Rouge</v>
      </c>
      <c r="F445" s="30" t="str">
        <f aca="false">'4xx (Berlines) (ZAM332...)'!E108</f>
        <v>Italie</v>
      </c>
      <c r="G445" s="30" t="n">
        <f aca="false">IF(B445&lt;&gt;"",1,0)</f>
        <v>1</v>
      </c>
    </row>
    <row r="446" customFormat="false" ht="12.75" hidden="false" customHeight="false" outlineLevel="0" collapsed="false">
      <c r="B446" s="30" t="n">
        <f aca="false">'4xx (Berlines) (ZAM332...)'!A109</f>
        <v>424</v>
      </c>
      <c r="C446" s="30" t="str">
        <f aca="false">'4xx (Berlines) (ZAM332...)'!B109</f>
        <v>*ZAM332B00*MB209808*</v>
      </c>
      <c r="D446" s="30" t="n">
        <f aca="false">'4xx (Berlines) (ZAM332...)'!C109</f>
        <v>1991</v>
      </c>
      <c r="E446" s="30" t="str">
        <f aca="false">'4xx (Berlines) (ZAM332...)'!D109</f>
        <v>?</v>
      </c>
      <c r="F446" s="30" t="str">
        <f aca="false">'4xx (Berlines) (ZAM332...)'!E109</f>
        <v>Italie</v>
      </c>
      <c r="G446" s="30" t="n">
        <f aca="false">IF(B446&lt;&gt;"",1,0)</f>
        <v>1</v>
      </c>
    </row>
    <row r="447" customFormat="false" ht="12.75" hidden="false" customHeight="false" outlineLevel="0" collapsed="false">
      <c r="B447" s="30" t="n">
        <f aca="false">'4xx (Berlines) (ZAM332...)'!A110</f>
        <v>424</v>
      </c>
      <c r="C447" s="30" t="str">
        <f aca="false">'4xx (Berlines) (ZAM332...)'!B110</f>
        <v>*ZAM332B00*MB209840*</v>
      </c>
      <c r="D447" s="30" t="n">
        <f aca="false">'4xx (Berlines) (ZAM332...)'!C110</f>
        <v>1992</v>
      </c>
      <c r="E447" s="30" t="str">
        <f aca="false">'4xx (Berlines) (ZAM332...)'!D110</f>
        <v>?</v>
      </c>
      <c r="F447" s="30" t="str">
        <f aca="false">'4xx (Berlines) (ZAM332...)'!E110</f>
        <v>UK</v>
      </c>
      <c r="G447" s="30" t="n">
        <f aca="false">IF(B447&lt;&gt;"",1,0)</f>
        <v>1</v>
      </c>
    </row>
    <row r="448" customFormat="false" ht="12.75" hidden="false" customHeight="false" outlineLevel="0" collapsed="false">
      <c r="B448" s="30" t="n">
        <f aca="false">'4xx (Berlines) (ZAM332...)'!A111</f>
        <v>424</v>
      </c>
      <c r="C448" s="30" t="str">
        <f aca="false">'4xx (Berlines) (ZAM332...)'!B111</f>
        <v>*ZAM332B00*MB209894*</v>
      </c>
      <c r="D448" s="30" t="n">
        <f aca="false">'4xx (Berlines) (ZAM332...)'!C111</f>
        <v>1991</v>
      </c>
      <c r="E448" s="30" t="str">
        <f aca="false">'4xx (Berlines) (ZAM332...)'!D111</f>
        <v>?</v>
      </c>
      <c r="F448" s="30" t="str">
        <f aca="false">'4xx (Berlines) (ZAM332...)'!E111</f>
        <v>France</v>
      </c>
      <c r="G448" s="30" t="n">
        <f aca="false">IF(B448&lt;&gt;"",1,0)</f>
        <v>1</v>
      </c>
    </row>
    <row r="449" customFormat="false" ht="12.75" hidden="false" customHeight="false" outlineLevel="0" collapsed="false">
      <c r="B449" s="30" t="n">
        <f aca="false">'4xx (Berlines) (ZAM332...)'!A113</f>
        <v>424</v>
      </c>
      <c r="C449" s="30" t="str">
        <f aca="false">'4xx (Berlines) (ZAM332...)'!B113</f>
        <v>*ZAM332B00*MB209930*</v>
      </c>
      <c r="D449" s="30" t="n">
        <f aca="false">'4xx (Berlines) (ZAM332...)'!C113</f>
        <v>1991</v>
      </c>
      <c r="E449" s="30" t="str">
        <f aca="false">'4xx (Berlines) (ZAM332...)'!D113</f>
        <v>?</v>
      </c>
      <c r="F449" s="30" t="str">
        <f aca="false">'4xx (Berlines) (ZAM332...)'!E113</f>
        <v>France</v>
      </c>
      <c r="G449" s="30" t="n">
        <f aca="false">IF(B449&lt;&gt;"",1,0)</f>
        <v>1</v>
      </c>
    </row>
    <row r="450" customFormat="false" ht="12.75" hidden="false" customHeight="false" outlineLevel="0" collapsed="false">
      <c r="B450" s="30" t="n">
        <f aca="false">'4xx (Berlines) (ZAM332...)'!A114</f>
        <v>424</v>
      </c>
      <c r="C450" s="30" t="str">
        <f aca="false">'4xx (Berlines) (ZAM332...)'!B114</f>
        <v>*ZAM332B00*MB209955*</v>
      </c>
      <c r="D450" s="30" t="n">
        <f aca="false">'4xx (Berlines) (ZAM332...)'!C114</f>
        <v>1992</v>
      </c>
      <c r="E450" s="30" t="str">
        <f aca="false">'4xx (Berlines) (ZAM332...)'!D114</f>
        <v>Vert</v>
      </c>
      <c r="F450" s="30" t="str">
        <f aca="false">'4xx (Berlines) (ZAM332...)'!E114</f>
        <v>Hollande</v>
      </c>
      <c r="G450" s="30" t="n">
        <f aca="false">IF(B450&lt;&gt;"",1,0)</f>
        <v>1</v>
      </c>
    </row>
    <row r="451" customFormat="false" ht="12.75" hidden="false" customHeight="false" outlineLevel="0" collapsed="false">
      <c r="B451" s="30" t="n">
        <f aca="false">'4xx (Berlines) (ZAM332...)'!A115</f>
        <v>424</v>
      </c>
      <c r="C451" s="30" t="str">
        <f aca="false">'4xx (Berlines) (ZAM332...)'!B115</f>
        <v>*ZAM332B00*MB299765*</v>
      </c>
      <c r="D451" s="30" t="n">
        <f aca="false">'4xx (Berlines) (ZAM332...)'!C115</f>
        <v>1991</v>
      </c>
      <c r="E451" s="30" t="str">
        <f aca="false">'4xx (Berlines) (ZAM332...)'!D115</f>
        <v>?</v>
      </c>
      <c r="F451" s="30" t="str">
        <f aca="false">'4xx (Berlines) (ZAM332...)'!E115</f>
        <v>Hollande</v>
      </c>
      <c r="G451" s="30" t="n">
        <f aca="false">IF(B451&lt;&gt;"",1,0)</f>
        <v>1</v>
      </c>
    </row>
    <row r="452" customFormat="false" ht="12.75" hidden="false" customHeight="false" outlineLevel="0" collapsed="false">
      <c r="B452" s="30" t="n">
        <f aca="false">'4xx (Berlines) (ZAM332...)'!A116</f>
        <v>430</v>
      </c>
      <c r="C452" s="30" t="str">
        <f aca="false">'4xx (Berlines) (ZAM332...)'!B116</f>
        <v>*ZAM332B00*NB201208* (HS)</v>
      </c>
      <c r="D452" s="30" t="n">
        <f aca="false">'4xx (Berlines) (ZAM332...)'!C116</f>
        <v>1992</v>
      </c>
      <c r="E452" s="30" t="str">
        <f aca="false">'4xx (Berlines) (ZAM332...)'!D116</f>
        <v>?</v>
      </c>
      <c r="F452" s="30" t="str">
        <f aca="false">'4xx (Berlines) (ZAM332...)'!E116</f>
        <v>Hollande</v>
      </c>
      <c r="G452" s="30" t="n">
        <f aca="false">IF(B452&lt;&gt;"",1,0)</f>
        <v>1</v>
      </c>
    </row>
    <row r="453" customFormat="false" ht="12.75" hidden="false" customHeight="false" outlineLevel="0" collapsed="false">
      <c r="B453" s="30" t="str">
        <f aca="false">'4xx (Berlines) (ZAM332...)'!A117</f>
        <v>425i</v>
      </c>
      <c r="C453" s="30" t="str">
        <f aca="false">'4xx (Berlines) (ZAM332...)'!B117</f>
        <v>*ZAM332B00*NB206310*</v>
      </c>
      <c r="D453" s="30" t="n">
        <f aca="false">'4xx (Berlines) (ZAM332...)'!C117</f>
        <v>1992</v>
      </c>
      <c r="E453" s="30" t="str">
        <f aca="false">'4xx (Berlines) (ZAM332...)'!D117</f>
        <v>?</v>
      </c>
      <c r="F453" s="30" t="str">
        <f aca="false">'4xx (Berlines) (ZAM332...)'!E117</f>
        <v>Suede</v>
      </c>
      <c r="G453" s="30" t="n">
        <f aca="false">IF(B453&lt;&gt;"",1,0)</f>
        <v>1</v>
      </c>
    </row>
    <row r="454" customFormat="false" ht="12.75" hidden="false" customHeight="false" outlineLevel="0" collapsed="false">
      <c r="B454" s="30" t="n">
        <f aca="false">'4xx (Berlines) (ZAM332...)'!A118</f>
        <v>430</v>
      </c>
      <c r="C454" s="30" t="str">
        <f aca="false">'4xx (Berlines) (ZAM332...)'!B118</f>
        <v>*ZAM332B00*NB209992*</v>
      </c>
      <c r="D454" s="30" t="n">
        <f aca="false">'4xx (Berlines) (ZAM332...)'!C118</f>
        <v>1992</v>
      </c>
      <c r="E454" s="30" t="str">
        <f aca="false">'4xx (Berlines) (ZAM332...)'!D118</f>
        <v>?</v>
      </c>
      <c r="F454" s="30" t="str">
        <f aca="false">'4xx (Berlines) (ZAM332...)'!E118</f>
        <v>Japon</v>
      </c>
      <c r="G454" s="30" t="n">
        <f aca="false">IF(B454&lt;&gt;"",1,0)</f>
        <v>1</v>
      </c>
    </row>
    <row r="455" customFormat="false" ht="12.75" hidden="false" customHeight="false" outlineLevel="0" collapsed="false">
      <c r="B455" s="30" t="n">
        <f aca="false">'4xx (Berlines) (ZAM332...)'!A119</f>
        <v>430</v>
      </c>
      <c r="C455" s="30" t="str">
        <f aca="false">'4xx (Berlines) (ZAM332...)'!B119</f>
        <v>*ZAM332B00*NB209993*</v>
      </c>
      <c r="D455" s="30" t="n">
        <f aca="false">'4xx (Berlines) (ZAM332...)'!C119</f>
        <v>1992</v>
      </c>
      <c r="E455" s="30" t="str">
        <f aca="false">'4xx (Berlines) (ZAM332...)'!D119</f>
        <v>Vert</v>
      </c>
      <c r="F455" s="30" t="str">
        <f aca="false">'4xx (Berlines) (ZAM332...)'!E119</f>
        <v>Hollande</v>
      </c>
      <c r="G455" s="30" t="n">
        <f aca="false">IF(B455&lt;&gt;"",1,0)</f>
        <v>1</v>
      </c>
    </row>
    <row r="456" customFormat="false" ht="12.75" hidden="false" customHeight="false" outlineLevel="0" collapsed="false">
      <c r="B456" s="30" t="str">
        <f aca="false">'4xx (Berlines) (ZAM332...)'!A120</f>
        <v>430 4v</v>
      </c>
      <c r="C456" s="30" t="str">
        <f aca="false">'4xx (Berlines) (ZAM332...)'!B120</f>
        <v>*ZAM332B00*NB210033*</v>
      </c>
      <c r="D456" s="30" t="n">
        <f aca="false">'4xx (Berlines) (ZAM332...)'!C120</f>
        <v>1992</v>
      </c>
      <c r="E456" s="30" t="str">
        <f aca="false">'4xx (Berlines) (ZAM332...)'!D120</f>
        <v>Noire</v>
      </c>
      <c r="F456" s="30" t="str">
        <f aca="false">'4xx (Berlines) (ZAM332...)'!E120</f>
        <v>France</v>
      </c>
      <c r="G456" s="30" t="n">
        <f aca="false">IF(B456&lt;&gt;"",1,0)</f>
        <v>1</v>
      </c>
    </row>
    <row r="457" customFormat="false" ht="12.75" hidden="false" customHeight="false" outlineLevel="0" collapsed="false">
      <c r="B457" s="30" t="n">
        <f aca="false">'4xx (Berlines) (ZAM332...)'!A121</f>
        <v>424</v>
      </c>
      <c r="C457" s="30" t="str">
        <f aca="false">'4xx (Berlines) (ZAM332...)'!B121</f>
        <v>*ZAM332B00*NB210077*</v>
      </c>
      <c r="D457" s="30" t="n">
        <f aca="false">'4xx (Berlines) (ZAM332...)'!C121</f>
        <v>1994</v>
      </c>
      <c r="E457" s="30" t="str">
        <f aca="false">'4xx (Berlines) (ZAM332...)'!D121</f>
        <v>Vert</v>
      </c>
      <c r="F457" s="30" t="str">
        <f aca="false">'4xx (Berlines) (ZAM332...)'!E121</f>
        <v>Hollande</v>
      </c>
      <c r="G457" s="30" t="n">
        <f aca="false">IF(B457&lt;&gt;"",1,0)</f>
        <v>1</v>
      </c>
    </row>
    <row r="458" customFormat="false" ht="12.75" hidden="false" customHeight="false" outlineLevel="0" collapsed="false">
      <c r="B458" s="30" t="n">
        <f aca="false">'4xx (Berlines) (ZAM332...)'!A122</f>
        <v>424</v>
      </c>
      <c r="C458" s="30" t="str">
        <f aca="false">'4xx (Berlines) (ZAM332...)'!B122</f>
        <v>*ZAM332B00*NB210141*</v>
      </c>
      <c r="D458" s="30" t="n">
        <f aca="false">'4xx (Berlines) (ZAM332...)'!C122</f>
        <v>1993</v>
      </c>
      <c r="E458" s="30" t="str">
        <f aca="false">'4xx (Berlines) (ZAM332...)'!D122</f>
        <v>Noire</v>
      </c>
      <c r="F458" s="30" t="str">
        <f aca="false">'4xx (Berlines) (ZAM332...)'!E122</f>
        <v>Hollande</v>
      </c>
      <c r="G458" s="30" t="n">
        <f aca="false">IF(B458&lt;&gt;"",1,0)</f>
        <v>1</v>
      </c>
    </row>
    <row r="459" customFormat="false" ht="12.75" hidden="false" customHeight="false" outlineLevel="0" collapsed="false">
      <c r="B459" s="30" t="str">
        <f aca="false">'4xx (Berlines) (ZAM332...)'!A123</f>
        <v>430 4v</v>
      </c>
      <c r="C459" s="30" t="str">
        <f aca="false">'4xx (Berlines) (ZAM332...)'!B123</f>
        <v>*ZAM332B00*NB210166*</v>
      </c>
      <c r="D459" s="30" t="n">
        <f aca="false">'4xx (Berlines) (ZAM332...)'!C123</f>
        <v>1993</v>
      </c>
      <c r="E459" s="30" t="str">
        <f aca="false">'4xx (Berlines) (ZAM332...)'!D123</f>
        <v>?</v>
      </c>
      <c r="F459" s="30" t="str">
        <f aca="false">'4xx (Berlines) (ZAM332...)'!E123</f>
        <v>France</v>
      </c>
      <c r="G459" s="30" t="n">
        <f aca="false">IF(B459&lt;&gt;"",1,0)</f>
        <v>1</v>
      </c>
    </row>
    <row r="460" customFormat="false" ht="12.75" hidden="false" customHeight="false" outlineLevel="0" collapsed="false">
      <c r="B460" s="30" t="str">
        <f aca="false">'4xx (Berlines) (ZAM332...)'!A124</f>
        <v>430 4v</v>
      </c>
      <c r="C460" s="30" t="str">
        <f aca="false">'4xx (Berlines) (ZAM332...)'!B124</f>
        <v>*ZAM332B00*NB210192*</v>
      </c>
      <c r="D460" s="30" t="n">
        <f aca="false">'4xx (Berlines) (ZAM332...)'!C124</f>
        <v>1992</v>
      </c>
      <c r="E460" s="30" t="str">
        <f aca="false">'4xx (Berlines) (ZAM332...)'!D124</f>
        <v>Vert</v>
      </c>
      <c r="F460" s="30" t="str">
        <f aca="false">'4xx (Berlines) (ZAM332...)'!E124</f>
        <v>France</v>
      </c>
      <c r="G460" s="30" t="n">
        <f aca="false">IF(B460&lt;&gt;"",1,0)</f>
        <v>1</v>
      </c>
    </row>
    <row r="461" customFormat="false" ht="12.75" hidden="false" customHeight="false" outlineLevel="0" collapsed="false">
      <c r="B461" s="30" t="str">
        <f aca="false">'4xx (Berlines) (ZAM332...)'!A125</f>
        <v>430 4v</v>
      </c>
      <c r="C461" s="30" t="str">
        <f aca="false">'4xx (Berlines) (ZAM332...)'!B125</f>
        <v>*ZAM332B00*NB210212*</v>
      </c>
      <c r="D461" s="30" t="n">
        <f aca="false">'4xx (Berlines) (ZAM332...)'!C125</f>
        <v>1993</v>
      </c>
      <c r="E461" s="30" t="str">
        <f aca="false">'4xx (Berlines) (ZAM332...)'!D125</f>
        <v>Griggio</v>
      </c>
      <c r="F461" s="30" t="str">
        <f aca="false">'4xx (Berlines) (ZAM332...)'!E125</f>
        <v>?</v>
      </c>
      <c r="G461" s="30" t="n">
        <f aca="false">IF(B461&lt;&gt;"",1,0)</f>
        <v>1</v>
      </c>
    </row>
    <row r="462" customFormat="false" ht="12.75" hidden="false" customHeight="false" outlineLevel="0" collapsed="false">
      <c r="B462" s="30" t="str">
        <f aca="false">'4xx (Berlines) (ZAM332...)'!A126</f>
        <v>430 4v</v>
      </c>
      <c r="C462" s="30" t="str">
        <f aca="false">'4xx (Berlines) (ZAM332...)'!B126</f>
        <v>*ZAM332B00*NB210214*</v>
      </c>
      <c r="D462" s="30" t="n">
        <f aca="false">'4xx (Berlines) (ZAM332...)'!C126</f>
        <v>1992</v>
      </c>
      <c r="E462" s="30" t="str">
        <f aca="false">'4xx (Berlines) (ZAM332...)'!D126</f>
        <v>Vert</v>
      </c>
      <c r="F462" s="30" t="str">
        <f aca="false">'4xx (Berlines) (ZAM332...)'!E126</f>
        <v>France</v>
      </c>
      <c r="G462" s="30" t="n">
        <f aca="false">IF(B462&lt;&gt;"",1,0)</f>
        <v>1</v>
      </c>
    </row>
    <row r="463" customFormat="false" ht="12.75" hidden="false" customHeight="false" outlineLevel="0" collapsed="false">
      <c r="B463" s="30" t="str">
        <f aca="false">'4xx (Berlines) (ZAM332...)'!A127</f>
        <v>430 4v</v>
      </c>
      <c r="C463" s="30" t="str">
        <f aca="false">'4xx (Berlines) (ZAM332...)'!B127</f>
        <v>*ZAM332B00*PB290444*</v>
      </c>
      <c r="D463" s="30" t="n">
        <f aca="false">'4xx (Berlines) (ZAM332...)'!C127</f>
        <v>1994</v>
      </c>
      <c r="E463" s="30" t="str">
        <f aca="false">'4xx (Berlines) (ZAM332...)'!D127</f>
        <v>?</v>
      </c>
      <c r="F463" s="30" t="str">
        <f aca="false">'4xx (Berlines) (ZAM332...)'!E127</f>
        <v>UK</v>
      </c>
      <c r="G463" s="30" t="n">
        <f aca="false">IF(B463&lt;&gt;"",1,0)</f>
        <v>1</v>
      </c>
    </row>
    <row r="464" customFormat="false" ht="12.75" hidden="false" customHeight="false" outlineLevel="0" collapsed="false">
      <c r="B464" s="30" t="str">
        <f aca="false">'4xx (Berlines) (ZAM332...)'!A128</f>
        <v>420i</v>
      </c>
      <c r="C464" s="30" t="str">
        <f aca="false">'4xx (Berlines) (ZAM332...)'!B128</f>
        <v>*ZAM332B00GB*205659*</v>
      </c>
      <c r="D464" s="30" t="n">
        <f aca="false">'4xx (Berlines) (ZAM332...)'!C128</f>
        <v>1986</v>
      </c>
      <c r="E464" s="30" t="str">
        <f aca="false">'4xx (Berlines) (ZAM332...)'!D128</f>
        <v>Bleue</v>
      </c>
      <c r="F464" s="30" t="str">
        <f aca="false">'4xx (Berlines) (ZAM332...)'!E128</f>
        <v>France</v>
      </c>
      <c r="G464" s="30" t="n">
        <f aca="false">IF(B464&lt;&gt;"",1,0)</f>
        <v>1</v>
      </c>
    </row>
    <row r="465" customFormat="false" ht="12.75" hidden="false" customHeight="false" outlineLevel="0" collapsed="false">
      <c r="B465" s="30" t="n">
        <f aca="false">'4xx (Berlines) (ZAM332...)'!A129</f>
        <v>430</v>
      </c>
      <c r="C465" s="30" t="str">
        <f aca="false">'4xx (Berlines) (ZAM332...)'!B129</f>
        <v>*ZAM332B28*AK290307*</v>
      </c>
      <c r="D465" s="30" t="n">
        <f aca="false">'4xx (Berlines) (ZAM332...)'!C129</f>
        <v>1990</v>
      </c>
      <c r="E465" s="30" t="str">
        <f aca="false">'4xx (Berlines) (ZAM332...)'!D129</f>
        <v>Grise</v>
      </c>
      <c r="F465" s="30" t="str">
        <f aca="false">'4xx (Berlines) (ZAM332...)'!E129</f>
        <v>UK</v>
      </c>
      <c r="G465" s="30" t="n">
        <f aca="false">IF(B465&lt;&gt;"",1,0)</f>
        <v>1</v>
      </c>
    </row>
    <row r="466" customFormat="false" ht="12.75" hidden="false" customHeight="false" outlineLevel="0" collapsed="false">
      <c r="B466" s="30" t="n">
        <f aca="false">'4xx (Berlines) (ZAM332...)'!A130</f>
        <v>425</v>
      </c>
      <c r="C466" s="30" t="str">
        <f aca="false">'4xx (Berlines) (ZAM332...)'!B130</f>
        <v>*ZAMBL1101*KB323634*</v>
      </c>
      <c r="D466" s="30" t="n">
        <f aca="false">'4xx (Berlines) (ZAM332...)'!C130</f>
        <v>1986</v>
      </c>
      <c r="E466" s="30" t="str">
        <f aca="false">'4xx (Berlines) (ZAM332...)'!D130</f>
        <v>?</v>
      </c>
      <c r="F466" s="30" t="str">
        <f aca="false">'4xx (Berlines) (ZAM332...)'!E130</f>
        <v>USA</v>
      </c>
      <c r="G466" s="30" t="n">
        <f aca="false">IF(B466&lt;&gt;"",1,0)</f>
        <v>1</v>
      </c>
    </row>
    <row r="467" customFormat="false" ht="12.75" hidden="false" customHeight="false" outlineLevel="0" collapsed="false">
      <c r="B467" s="30" t="str">
        <f aca="false">'4xx (Berlines) (ZAM332...)'!A132</f>
        <v>425i</v>
      </c>
      <c r="C467" s="30" t="str">
        <f aca="false">'4xx (Berlines) (ZAM332...)'!B132</f>
        <v>*ZAMBM1105*HB326003*</v>
      </c>
      <c r="D467" s="30" t="n">
        <f aca="false">'4xx (Berlines) (ZAM332...)'!C132</f>
        <v>1987</v>
      </c>
      <c r="E467" s="30" t="str">
        <f aca="false">'4xx (Berlines) (ZAM332...)'!D132</f>
        <v>?</v>
      </c>
      <c r="F467" s="30" t="str">
        <f aca="false">'4xx (Berlines) (ZAM332...)'!E132</f>
        <v>USA</v>
      </c>
      <c r="G467" s="30" t="n">
        <f aca="false">IF(B467&lt;&gt;"",1,0)</f>
        <v>1</v>
      </c>
    </row>
    <row r="468" customFormat="false" ht="12.75" hidden="false" customHeight="false" outlineLevel="0" collapsed="false">
      <c r="B468" s="30" t="n">
        <f aca="false">'4xx (Berlines) (ZAM332...)'!A217</f>
        <v>0</v>
      </c>
      <c r="C468" s="30" t="n">
        <f aca="false">'4xx (Berlines) (ZAM332...)'!B217</f>
        <v>0</v>
      </c>
      <c r="D468" s="30" t="n">
        <f aca="false">'4xx (Berlines) (ZAM332...)'!C217</f>
        <v>0</v>
      </c>
      <c r="E468" s="30" t="n">
        <f aca="false">'4xx (Berlines) (ZAM332...)'!D217</f>
        <v>0</v>
      </c>
      <c r="F468" s="30" t="n">
        <f aca="false">'4xx (Berlines) (ZAM332...)'!E217</f>
        <v>0</v>
      </c>
      <c r="G468" s="30" t="n">
        <f aca="false">IF(B468&lt;&gt;"",1,0)</f>
        <v>0</v>
      </c>
    </row>
    <row r="469" customFormat="false" ht="12.75" hidden="false" customHeight="false" outlineLevel="0" collapsed="false">
      <c r="B469" s="30" t="n">
        <f aca="false">'4xx (Berlines) (ZAM332...)'!A218</f>
        <v>0</v>
      </c>
      <c r="C469" s="30" t="n">
        <f aca="false">'4xx (Berlines) (ZAM332...)'!B218</f>
        <v>0</v>
      </c>
      <c r="D469" s="30" t="n">
        <f aca="false">'4xx (Berlines) (ZAM332...)'!C218</f>
        <v>0</v>
      </c>
      <c r="E469" s="30" t="n">
        <f aca="false">'4xx (Berlines) (ZAM332...)'!D218</f>
        <v>0</v>
      </c>
      <c r="F469" s="30" t="n">
        <f aca="false">'4xx (Berlines) (ZAM332...)'!E218</f>
        <v>0</v>
      </c>
      <c r="G469" s="30" t="n">
        <f aca="false">IF(B469&lt;&gt;"",1,0)</f>
        <v>0</v>
      </c>
    </row>
    <row r="470" customFormat="false" ht="12.75" hidden="false" customHeight="false" outlineLevel="0" collapsed="false">
      <c r="B470" s="30" t="n">
        <f aca="false">'4xx (Berlines) (ZAM332...)'!A219</f>
        <v>0</v>
      </c>
      <c r="C470" s="30" t="n">
        <f aca="false">'4xx (Berlines) (ZAM332...)'!B219</f>
        <v>0</v>
      </c>
      <c r="D470" s="30" t="n">
        <f aca="false">'4xx (Berlines) (ZAM332...)'!C219</f>
        <v>0</v>
      </c>
      <c r="E470" s="30" t="n">
        <f aca="false">'4xx (Berlines) (ZAM332...)'!D219</f>
        <v>0</v>
      </c>
      <c r="F470" s="30" t="n">
        <f aca="false">'4xx (Berlines) (ZAM332...)'!E219</f>
        <v>0</v>
      </c>
      <c r="G470" s="30" t="n">
        <f aca="false">IF(B470&lt;&gt;"",1,0)</f>
        <v>0</v>
      </c>
    </row>
    <row r="471" customFormat="false" ht="12.75" hidden="false" customHeight="false" outlineLevel="0" collapsed="false">
      <c r="B471" s="30" t="n">
        <f aca="false">'4xx (Berlines) (ZAM332...)'!A220</f>
        <v>0</v>
      </c>
      <c r="C471" s="30" t="n">
        <f aca="false">'4xx (Berlines) (ZAM332...)'!B220</f>
        <v>0</v>
      </c>
      <c r="D471" s="30" t="n">
        <f aca="false">'4xx (Berlines) (ZAM332...)'!C220</f>
        <v>0</v>
      </c>
      <c r="E471" s="30" t="n">
        <f aca="false">'4xx (Berlines) (ZAM332...)'!D220</f>
        <v>0</v>
      </c>
      <c r="F471" s="30" t="n">
        <f aca="false">'4xx (Berlines) (ZAM332...)'!E220</f>
        <v>0</v>
      </c>
      <c r="G471" s="30" t="n">
        <f aca="false">IF(B471&lt;&gt;"",1,0)</f>
        <v>0</v>
      </c>
    </row>
    <row r="472" customFormat="false" ht="12.75" hidden="false" customHeight="false" outlineLevel="0" collapsed="false">
      <c r="B472" s="30" t="n">
        <f aca="false">'4xx (Berlines) (ZAM332...)'!A221</f>
        <v>0</v>
      </c>
      <c r="C472" s="30" t="n">
        <f aca="false">'4xx (Berlines) (ZAM332...)'!B221</f>
        <v>0</v>
      </c>
      <c r="D472" s="30" t="n">
        <f aca="false">'4xx (Berlines) (ZAM332...)'!C221</f>
        <v>0</v>
      </c>
      <c r="E472" s="30" t="n">
        <f aca="false">'4xx (Berlines) (ZAM332...)'!D221</f>
        <v>0</v>
      </c>
      <c r="F472" s="30" t="n">
        <f aca="false">'4xx (Berlines) (ZAM332...)'!E221</f>
        <v>0</v>
      </c>
      <c r="G472" s="30" t="n">
        <f aca="false">IF(B472&lt;&gt;"",1,0)</f>
        <v>0</v>
      </c>
    </row>
    <row r="473" customFormat="false" ht="12.75" hidden="false" customHeight="false" outlineLevel="0" collapsed="false">
      <c r="B473" s="30" t="n">
        <f aca="false">'4xx (Berlines) (ZAM332...)'!A222</f>
        <v>0</v>
      </c>
      <c r="C473" s="30" t="n">
        <f aca="false">'4xx (Berlines) (ZAM332...)'!B222</f>
        <v>0</v>
      </c>
      <c r="D473" s="30" t="n">
        <f aca="false">'4xx (Berlines) (ZAM332...)'!C222</f>
        <v>0</v>
      </c>
      <c r="E473" s="30" t="n">
        <f aca="false">'4xx (Berlines) (ZAM332...)'!D222</f>
        <v>0</v>
      </c>
      <c r="F473" s="30" t="n">
        <f aca="false">'4xx (Berlines) (ZAM332...)'!E222</f>
        <v>0</v>
      </c>
      <c r="G473" s="30" t="n">
        <f aca="false">IF(B473&lt;&gt;"",1,0)</f>
        <v>0</v>
      </c>
    </row>
    <row r="474" customFormat="false" ht="12.75" hidden="false" customHeight="false" outlineLevel="0" collapsed="false">
      <c r="B474" s="30" t="n">
        <f aca="false">'4xx (Berlines) (ZAM332...)'!A223</f>
        <v>0</v>
      </c>
      <c r="C474" s="30" t="n">
        <f aca="false">'4xx (Berlines) (ZAM332...)'!B223</f>
        <v>0</v>
      </c>
      <c r="D474" s="30" t="n">
        <f aca="false">'4xx (Berlines) (ZAM332...)'!C223</f>
        <v>0</v>
      </c>
      <c r="E474" s="30" t="n">
        <f aca="false">'4xx (Berlines) (ZAM332...)'!D223</f>
        <v>0</v>
      </c>
      <c r="F474" s="30" t="n">
        <f aca="false">'4xx (Berlines) (ZAM332...)'!E223</f>
        <v>0</v>
      </c>
      <c r="G474" s="30" t="n">
        <f aca="false">IF(B474&lt;&gt;"",1,0)</f>
        <v>0</v>
      </c>
    </row>
    <row r="475" customFormat="false" ht="12.75" hidden="false" customHeight="false" outlineLevel="0" collapsed="false">
      <c r="B475" s="30" t="n">
        <f aca="false">'4xx (Berlines) (ZAM332...)'!A224</f>
        <v>0</v>
      </c>
      <c r="C475" s="30" t="n">
        <f aca="false">'4xx (Berlines) (ZAM332...)'!B224</f>
        <v>0</v>
      </c>
      <c r="D475" s="30" t="n">
        <f aca="false">'4xx (Berlines) (ZAM332...)'!C224</f>
        <v>0</v>
      </c>
      <c r="E475" s="30" t="n">
        <f aca="false">'4xx (Berlines) (ZAM332...)'!D224</f>
        <v>0</v>
      </c>
      <c r="F475" s="30" t="n">
        <f aca="false">'4xx (Berlines) (ZAM332...)'!E224</f>
        <v>0</v>
      </c>
      <c r="G475" s="30" t="n">
        <f aca="false">IF(B475&lt;&gt;"",1,0)</f>
        <v>0</v>
      </c>
    </row>
    <row r="476" customFormat="false" ht="12.75" hidden="false" customHeight="false" outlineLevel="0" collapsed="false">
      <c r="B476" s="30" t="n">
        <f aca="false">'4xx (Berlines) (ZAM332...)'!A225</f>
        <v>0</v>
      </c>
      <c r="C476" s="30" t="n">
        <f aca="false">'4xx (Berlines) (ZAM332...)'!B225</f>
        <v>0</v>
      </c>
      <c r="D476" s="30" t="n">
        <f aca="false">'4xx (Berlines) (ZAM332...)'!C225</f>
        <v>0</v>
      </c>
      <c r="E476" s="30" t="n">
        <f aca="false">'4xx (Berlines) (ZAM332...)'!D225</f>
        <v>0</v>
      </c>
      <c r="F476" s="30" t="n">
        <f aca="false">'4xx (Berlines) (ZAM332...)'!E225</f>
        <v>0</v>
      </c>
      <c r="G476" s="30" t="n">
        <f aca="false">IF(B476&lt;&gt;"",1,0)</f>
        <v>0</v>
      </c>
    </row>
    <row r="477" customFormat="false" ht="12.75" hidden="false" customHeight="false" outlineLevel="0" collapsed="false">
      <c r="B477" s="30" t="n">
        <f aca="false">'4xx (Berlines) (ZAM332...)'!A226</f>
        <v>0</v>
      </c>
      <c r="C477" s="30" t="n">
        <f aca="false">'4xx (Berlines) (ZAM332...)'!B226</f>
        <v>0</v>
      </c>
      <c r="D477" s="30" t="n">
        <f aca="false">'4xx (Berlines) (ZAM332...)'!C226</f>
        <v>0</v>
      </c>
      <c r="E477" s="30" t="n">
        <f aca="false">'4xx (Berlines) (ZAM332...)'!D226</f>
        <v>0</v>
      </c>
      <c r="F477" s="30" t="n">
        <f aca="false">'4xx (Berlines) (ZAM332...)'!E226</f>
        <v>0</v>
      </c>
      <c r="G477" s="30" t="n">
        <f aca="false">IF(B477&lt;&gt;"",1,0)</f>
        <v>0</v>
      </c>
    </row>
    <row r="478" customFormat="false" ht="12.75" hidden="false" customHeight="false" outlineLevel="0" collapsed="false">
      <c r="B478" s="30" t="n">
        <f aca="false">'4xx (Berlines) (ZAM332...)'!A227</f>
        <v>0</v>
      </c>
      <c r="C478" s="30" t="n">
        <f aca="false">'4xx (Berlines) (ZAM332...)'!B227</f>
        <v>0</v>
      </c>
      <c r="D478" s="30" t="n">
        <f aca="false">'4xx (Berlines) (ZAM332...)'!C227</f>
        <v>0</v>
      </c>
      <c r="E478" s="30" t="n">
        <f aca="false">'4xx (Berlines) (ZAM332...)'!D227</f>
        <v>0</v>
      </c>
      <c r="F478" s="30" t="n">
        <f aca="false">'4xx (Berlines) (ZAM332...)'!E227</f>
        <v>0</v>
      </c>
      <c r="G478" s="30" t="n">
        <f aca="false">IF(B478&lt;&gt;"",1,0)</f>
        <v>0</v>
      </c>
    </row>
    <row r="479" customFormat="false" ht="12.75" hidden="false" customHeight="false" outlineLevel="0" collapsed="false">
      <c r="B479" s="30" t="n">
        <f aca="false">'4xx (Berlines) (ZAM332...)'!A228</f>
        <v>0</v>
      </c>
      <c r="C479" s="30" t="n">
        <f aca="false">'4xx (Berlines) (ZAM332...)'!B228</f>
        <v>0</v>
      </c>
      <c r="D479" s="30" t="n">
        <f aca="false">'4xx (Berlines) (ZAM332...)'!C228</f>
        <v>0</v>
      </c>
      <c r="E479" s="30" t="n">
        <f aca="false">'4xx (Berlines) (ZAM332...)'!D228</f>
        <v>0</v>
      </c>
      <c r="F479" s="30" t="n">
        <f aca="false">'4xx (Berlines) (ZAM332...)'!E228</f>
        <v>0</v>
      </c>
      <c r="G479" s="30" t="n">
        <f aca="false">IF(B479&lt;&gt;"",1,0)</f>
        <v>0</v>
      </c>
    </row>
    <row r="480" customFormat="false" ht="12.75" hidden="false" customHeight="false" outlineLevel="0" collapsed="false">
      <c r="B480" s="30" t="n">
        <f aca="false">'4xx (Berlines) (ZAM332...)'!A229</f>
        <v>0</v>
      </c>
      <c r="C480" s="30" t="n">
        <f aca="false">'4xx (Berlines) (ZAM332...)'!B229</f>
        <v>0</v>
      </c>
      <c r="D480" s="30" t="n">
        <f aca="false">'4xx (Berlines) (ZAM332...)'!C229</f>
        <v>0</v>
      </c>
      <c r="E480" s="30" t="n">
        <f aca="false">'4xx (Berlines) (ZAM332...)'!D229</f>
        <v>0</v>
      </c>
      <c r="F480" s="30" t="n">
        <f aca="false">'4xx (Berlines) (ZAM332...)'!E229</f>
        <v>0</v>
      </c>
      <c r="G480" s="30" t="n">
        <f aca="false">IF(B480&lt;&gt;"",1,0)</f>
        <v>0</v>
      </c>
    </row>
    <row r="481" customFormat="false" ht="12.75" hidden="false" customHeight="false" outlineLevel="0" collapsed="false">
      <c r="B481" s="30" t="n">
        <f aca="false">'4xx (Berlines) (ZAM332...)'!A230</f>
        <v>0</v>
      </c>
      <c r="C481" s="30" t="n">
        <f aca="false">'4xx (Berlines) (ZAM332...)'!B230</f>
        <v>0</v>
      </c>
      <c r="D481" s="30" t="n">
        <f aca="false">'4xx (Berlines) (ZAM332...)'!C230</f>
        <v>0</v>
      </c>
      <c r="E481" s="30" t="n">
        <f aca="false">'4xx (Berlines) (ZAM332...)'!D230</f>
        <v>0</v>
      </c>
      <c r="F481" s="30" t="n">
        <f aca="false">'4xx (Berlines) (ZAM332...)'!E230</f>
        <v>0</v>
      </c>
      <c r="G481" s="30" t="n">
        <f aca="false">IF(B481&lt;&gt;"",1,0)</f>
        <v>0</v>
      </c>
    </row>
    <row r="482" customFormat="false" ht="12.75" hidden="false" customHeight="false" outlineLevel="0" collapsed="false">
      <c r="B482" s="30" t="n">
        <f aca="false">'4xx (Berlines) (ZAM332...)'!A231</f>
        <v>0</v>
      </c>
      <c r="C482" s="30" t="n">
        <f aca="false">'4xx (Berlines) (ZAM332...)'!B231</f>
        <v>0</v>
      </c>
      <c r="D482" s="30" t="n">
        <f aca="false">'4xx (Berlines) (ZAM332...)'!C231</f>
        <v>0</v>
      </c>
      <c r="E482" s="30" t="n">
        <f aca="false">'4xx (Berlines) (ZAM332...)'!D231</f>
        <v>0</v>
      </c>
      <c r="F482" s="30" t="n">
        <f aca="false">'4xx (Berlines) (ZAM332...)'!E231</f>
        <v>0</v>
      </c>
      <c r="G482" s="30" t="n">
        <f aca="false">IF(B482&lt;&gt;"",1,0)</f>
        <v>0</v>
      </c>
    </row>
    <row r="483" customFormat="false" ht="12.75" hidden="false" customHeight="false" outlineLevel="0" collapsed="false">
      <c r="B483" s="30" t="n">
        <f aca="false">'4xx (Berlines) (ZAM332...)'!A232</f>
        <v>0</v>
      </c>
      <c r="C483" s="30" t="n">
        <f aca="false">'4xx (Berlines) (ZAM332...)'!B232</f>
        <v>0</v>
      </c>
      <c r="D483" s="30" t="n">
        <f aca="false">'4xx (Berlines) (ZAM332...)'!C232</f>
        <v>0</v>
      </c>
      <c r="E483" s="30" t="n">
        <f aca="false">'4xx (Berlines) (ZAM332...)'!D232</f>
        <v>0</v>
      </c>
      <c r="F483" s="30" t="n">
        <f aca="false">'4xx (Berlines) (ZAM332...)'!E232</f>
        <v>0</v>
      </c>
      <c r="G483" s="30" t="n">
        <f aca="false">IF(B483&lt;&gt;"",1,0)</f>
        <v>0</v>
      </c>
    </row>
    <row r="484" customFormat="false" ht="12.75" hidden="false" customHeight="false" outlineLevel="0" collapsed="false">
      <c r="B484" s="30" t="n">
        <f aca="false">'4xx (Berlines) (ZAM332...)'!A233</f>
        <v>0</v>
      </c>
      <c r="C484" s="30" t="n">
        <f aca="false">'4xx (Berlines) (ZAM332...)'!B233</f>
        <v>0</v>
      </c>
      <c r="D484" s="30" t="n">
        <f aca="false">'4xx (Berlines) (ZAM332...)'!C233</f>
        <v>0</v>
      </c>
      <c r="E484" s="30" t="n">
        <f aca="false">'4xx (Berlines) (ZAM332...)'!D233</f>
        <v>0</v>
      </c>
      <c r="F484" s="30" t="n">
        <f aca="false">'4xx (Berlines) (ZAM332...)'!E233</f>
        <v>0</v>
      </c>
      <c r="G484" s="30" t="n">
        <f aca="false">IF(B484&lt;&gt;"",1,0)</f>
        <v>0</v>
      </c>
    </row>
    <row r="485" customFormat="false" ht="12.75" hidden="false" customHeight="false" outlineLevel="0" collapsed="false">
      <c r="B485" s="30" t="n">
        <f aca="false">'4xx (Berlines) (ZAM332...)'!A234</f>
        <v>0</v>
      </c>
      <c r="C485" s="30" t="n">
        <f aca="false">'4xx (Berlines) (ZAM332...)'!B234</f>
        <v>0</v>
      </c>
      <c r="D485" s="30" t="n">
        <f aca="false">'4xx (Berlines) (ZAM332...)'!C234</f>
        <v>0</v>
      </c>
      <c r="E485" s="30" t="n">
        <f aca="false">'4xx (Berlines) (ZAM332...)'!D234</f>
        <v>0</v>
      </c>
      <c r="F485" s="30" t="n">
        <f aca="false">'4xx (Berlines) (ZAM332...)'!E234</f>
        <v>0</v>
      </c>
      <c r="G485" s="30" t="n">
        <f aca="false">IF(B485&lt;&gt;"",1,0)</f>
        <v>0</v>
      </c>
    </row>
    <row r="486" customFormat="false" ht="12.75" hidden="false" customHeight="false" outlineLevel="0" collapsed="false">
      <c r="B486" s="30" t="n">
        <f aca="false">'4xx (Berlines) (ZAM332...)'!A235</f>
        <v>0</v>
      </c>
      <c r="C486" s="30" t="n">
        <f aca="false">'4xx (Berlines) (ZAM332...)'!B235</f>
        <v>0</v>
      </c>
      <c r="D486" s="30" t="n">
        <f aca="false">'4xx (Berlines) (ZAM332...)'!C235</f>
        <v>0</v>
      </c>
      <c r="E486" s="30" t="n">
        <f aca="false">'4xx (Berlines) (ZAM332...)'!D235</f>
        <v>0</v>
      </c>
      <c r="F486" s="30" t="n">
        <f aca="false">'4xx (Berlines) (ZAM332...)'!E235</f>
        <v>0</v>
      </c>
      <c r="G486" s="30" t="n">
        <f aca="false">IF(B486&lt;&gt;"",1,0)</f>
        <v>0</v>
      </c>
    </row>
    <row r="487" customFormat="false" ht="12.75" hidden="false" customHeight="false" outlineLevel="0" collapsed="false">
      <c r="B487" s="30" t="n">
        <f aca="false">'4xx (Berlines) (ZAM332...)'!A236</f>
        <v>0</v>
      </c>
      <c r="C487" s="30" t="n">
        <f aca="false">'4xx (Berlines) (ZAM332...)'!B236</f>
        <v>0</v>
      </c>
      <c r="D487" s="30" t="n">
        <f aca="false">'4xx (Berlines) (ZAM332...)'!C236</f>
        <v>0</v>
      </c>
      <c r="E487" s="30" t="n">
        <f aca="false">'4xx (Berlines) (ZAM332...)'!D236</f>
        <v>0</v>
      </c>
      <c r="F487" s="30" t="n">
        <f aca="false">'4xx (Berlines) (ZAM332...)'!E236</f>
        <v>0</v>
      </c>
      <c r="G487" s="30" t="n">
        <f aca="false">IF(B487&lt;&gt;"",1,0)</f>
        <v>0</v>
      </c>
    </row>
    <row r="488" customFormat="false" ht="12.75" hidden="false" customHeight="false" outlineLevel="0" collapsed="false">
      <c r="B488" s="30" t="n">
        <f aca="false">'4xx (Berlines) (ZAM332...)'!A237</f>
        <v>0</v>
      </c>
      <c r="C488" s="30" t="n">
        <f aca="false">'4xx (Berlines) (ZAM332...)'!B237</f>
        <v>0</v>
      </c>
      <c r="D488" s="30" t="n">
        <f aca="false">'4xx (Berlines) (ZAM332...)'!C237</f>
        <v>0</v>
      </c>
      <c r="E488" s="30" t="n">
        <f aca="false">'4xx (Berlines) (ZAM332...)'!D237</f>
        <v>0</v>
      </c>
      <c r="F488" s="30" t="n">
        <f aca="false">'4xx (Berlines) (ZAM332...)'!E237</f>
        <v>0</v>
      </c>
      <c r="G488" s="30" t="n">
        <f aca="false">IF(B488&lt;&gt;"",1,0)</f>
        <v>0</v>
      </c>
    </row>
    <row r="489" customFormat="false" ht="12.75" hidden="false" customHeight="false" outlineLevel="0" collapsed="false">
      <c r="B489" s="30" t="n">
        <f aca="false">'4xx (Berlines) (ZAM332...)'!A238</f>
        <v>0</v>
      </c>
      <c r="C489" s="30" t="n">
        <f aca="false">'4xx (Berlines) (ZAM332...)'!B238</f>
        <v>0</v>
      </c>
      <c r="D489" s="30" t="n">
        <f aca="false">'4xx (Berlines) (ZAM332...)'!C238</f>
        <v>0</v>
      </c>
      <c r="E489" s="30" t="n">
        <f aca="false">'4xx (Berlines) (ZAM332...)'!D238</f>
        <v>0</v>
      </c>
      <c r="F489" s="30" t="n">
        <f aca="false">'4xx (Berlines) (ZAM332...)'!E238</f>
        <v>0</v>
      </c>
      <c r="G489" s="30" t="n">
        <f aca="false">IF(B489&lt;&gt;"",1,0)</f>
        <v>0</v>
      </c>
    </row>
    <row r="490" customFormat="false" ht="12.75" hidden="false" customHeight="false" outlineLevel="0" collapsed="false">
      <c r="B490" s="30" t="n">
        <f aca="false">'4xx (Berlines) (ZAM332...)'!A239</f>
        <v>0</v>
      </c>
      <c r="C490" s="30" t="n">
        <f aca="false">'4xx (Berlines) (ZAM332...)'!B239</f>
        <v>0</v>
      </c>
      <c r="D490" s="30" t="n">
        <f aca="false">'4xx (Berlines) (ZAM332...)'!C239</f>
        <v>0</v>
      </c>
      <c r="E490" s="30" t="n">
        <f aca="false">'4xx (Berlines) (ZAM332...)'!D239</f>
        <v>0</v>
      </c>
      <c r="F490" s="30" t="n">
        <f aca="false">'4xx (Berlines) (ZAM332...)'!E239</f>
        <v>0</v>
      </c>
      <c r="G490" s="30" t="n">
        <f aca="false">IF(B490&lt;&gt;"",1,0)</f>
        <v>0</v>
      </c>
    </row>
    <row r="491" customFormat="false" ht="12.75" hidden="false" customHeight="false" outlineLevel="0" collapsed="false">
      <c r="B491" s="30" t="n">
        <f aca="false">'4xx (Berlines) (ZAM332...)'!A240</f>
        <v>0</v>
      </c>
      <c r="C491" s="30" t="n">
        <f aca="false">'4xx (Berlines) (ZAM332...)'!B240</f>
        <v>0</v>
      </c>
      <c r="D491" s="30" t="n">
        <f aca="false">'4xx (Berlines) (ZAM332...)'!C240</f>
        <v>0</v>
      </c>
      <c r="E491" s="30" t="n">
        <f aca="false">'4xx (Berlines) (ZAM332...)'!D240</f>
        <v>0</v>
      </c>
      <c r="F491" s="30" t="n">
        <f aca="false">'4xx (Berlines) (ZAM332...)'!E240</f>
        <v>0</v>
      </c>
      <c r="G491" s="30" t="n">
        <f aca="false">IF(B491&lt;&gt;"",1,0)</f>
        <v>0</v>
      </c>
    </row>
    <row r="492" customFormat="false" ht="12.75" hidden="false" customHeight="false" outlineLevel="0" collapsed="false">
      <c r="B492" s="30" t="n">
        <f aca="false">'4xx (Berlines) (ZAM332...)'!A241</f>
        <v>0</v>
      </c>
      <c r="C492" s="30" t="n">
        <f aca="false">'4xx (Berlines) (ZAM332...)'!B241</f>
        <v>0</v>
      </c>
      <c r="D492" s="30" t="n">
        <f aca="false">'4xx (Berlines) (ZAM332...)'!C241</f>
        <v>0</v>
      </c>
      <c r="E492" s="30" t="n">
        <f aca="false">'4xx (Berlines) (ZAM332...)'!D241</f>
        <v>0</v>
      </c>
      <c r="F492" s="30" t="n">
        <f aca="false">'4xx (Berlines) (ZAM332...)'!E241</f>
        <v>0</v>
      </c>
      <c r="G492" s="30" t="n">
        <f aca="false">IF(B492&lt;&gt;"",1,0)</f>
        <v>0</v>
      </c>
    </row>
    <row r="493" customFormat="false" ht="12.75" hidden="false" customHeight="false" outlineLevel="0" collapsed="false">
      <c r="B493" s="30" t="n">
        <f aca="false">'4xx (Berlines) (ZAM332...)'!A242</f>
        <v>0</v>
      </c>
      <c r="C493" s="30" t="n">
        <f aca="false">'4xx (Berlines) (ZAM332...)'!B242</f>
        <v>0</v>
      </c>
      <c r="D493" s="30" t="n">
        <f aca="false">'4xx (Berlines) (ZAM332...)'!C242</f>
        <v>0</v>
      </c>
      <c r="E493" s="30" t="n">
        <f aca="false">'4xx (Berlines) (ZAM332...)'!D242</f>
        <v>0</v>
      </c>
      <c r="F493" s="30" t="n">
        <f aca="false">'4xx (Berlines) (ZAM332...)'!E242</f>
        <v>0</v>
      </c>
      <c r="G493" s="30" t="n">
        <f aca="false">IF(B493&lt;&gt;"",1,0)</f>
        <v>0</v>
      </c>
    </row>
    <row r="494" customFormat="false" ht="12.75" hidden="false" customHeight="false" outlineLevel="0" collapsed="false">
      <c r="B494" s="30" t="n">
        <f aca="false">'4xx (Berlines) (ZAM332...)'!A243</f>
        <v>0</v>
      </c>
      <c r="C494" s="30" t="n">
        <f aca="false">'4xx (Berlines) (ZAM332...)'!B243</f>
        <v>0</v>
      </c>
      <c r="D494" s="30" t="n">
        <f aca="false">'4xx (Berlines) (ZAM332...)'!C243</f>
        <v>0</v>
      </c>
      <c r="E494" s="30" t="n">
        <f aca="false">'4xx (Berlines) (ZAM332...)'!D243</f>
        <v>0</v>
      </c>
      <c r="F494" s="30" t="n">
        <f aca="false">'4xx (Berlines) (ZAM332...)'!E243</f>
        <v>0</v>
      </c>
      <c r="G494" s="30" t="n">
        <f aca="false">IF(B494&lt;&gt;"",1,0)</f>
        <v>0</v>
      </c>
    </row>
    <row r="495" customFormat="false" ht="12.75" hidden="false" customHeight="false" outlineLevel="0" collapsed="false">
      <c r="B495" s="30" t="n">
        <f aca="false">'4xx (Berlines) (ZAM332...)'!A244</f>
        <v>0</v>
      </c>
      <c r="C495" s="30" t="n">
        <f aca="false">'4xx (Berlines) (ZAM332...)'!B244</f>
        <v>0</v>
      </c>
      <c r="D495" s="30" t="n">
        <f aca="false">'4xx (Berlines) (ZAM332...)'!C244</f>
        <v>0</v>
      </c>
      <c r="E495" s="30" t="n">
        <f aca="false">'4xx (Berlines) (ZAM332...)'!D244</f>
        <v>0</v>
      </c>
      <c r="F495" s="30" t="n">
        <f aca="false">'4xx (Berlines) (ZAM332...)'!E244</f>
        <v>0</v>
      </c>
      <c r="G495" s="30" t="n">
        <f aca="false">IF(B495&lt;&gt;"",1,0)</f>
        <v>0</v>
      </c>
    </row>
    <row r="496" customFormat="false" ht="12.75" hidden="false" customHeight="false" outlineLevel="0" collapsed="false">
      <c r="B496" s="30" t="n">
        <f aca="false">'4xx (Berlines) (ZAM332...)'!A245</f>
        <v>0</v>
      </c>
      <c r="C496" s="30" t="n">
        <f aca="false">'4xx (Berlines) (ZAM332...)'!B245</f>
        <v>0</v>
      </c>
      <c r="D496" s="30" t="n">
        <f aca="false">'4xx (Berlines) (ZAM332...)'!C245</f>
        <v>0</v>
      </c>
      <c r="E496" s="30" t="n">
        <f aca="false">'4xx (Berlines) (ZAM332...)'!D245</f>
        <v>0</v>
      </c>
      <c r="F496" s="30" t="n">
        <f aca="false">'4xx (Berlines) (ZAM332...)'!E245</f>
        <v>0</v>
      </c>
      <c r="G496" s="30" t="n">
        <f aca="false">IF(B496&lt;&gt;"",1,0)</f>
        <v>0</v>
      </c>
    </row>
    <row r="497" customFormat="false" ht="12.75" hidden="false" customHeight="false" outlineLevel="0" collapsed="false">
      <c r="B497" s="30" t="n">
        <f aca="false">'4xx (Berlines) (ZAM332...)'!A246</f>
        <v>0</v>
      </c>
      <c r="C497" s="30" t="n">
        <f aca="false">'4xx (Berlines) (ZAM332...)'!B246</f>
        <v>0</v>
      </c>
      <c r="D497" s="30" t="n">
        <f aca="false">'4xx (Berlines) (ZAM332...)'!C246</f>
        <v>0</v>
      </c>
      <c r="E497" s="30" t="n">
        <f aca="false">'4xx (Berlines) (ZAM332...)'!D246</f>
        <v>0</v>
      </c>
      <c r="F497" s="30" t="n">
        <f aca="false">'4xx (Berlines) (ZAM332...)'!E246</f>
        <v>0</v>
      </c>
      <c r="G497" s="30" t="n">
        <f aca="false">IF(B497&lt;&gt;"",1,0)</f>
        <v>0</v>
      </c>
    </row>
    <row r="498" customFormat="false" ht="12.75" hidden="false" customHeight="false" outlineLevel="0" collapsed="false">
      <c r="B498" s="30" t="n">
        <f aca="false">'4xx (Berlines) (ZAM332...)'!A247</f>
        <v>0</v>
      </c>
      <c r="C498" s="30" t="n">
        <f aca="false">'4xx (Berlines) (ZAM332...)'!B247</f>
        <v>0</v>
      </c>
      <c r="D498" s="30" t="n">
        <f aca="false">'4xx (Berlines) (ZAM332...)'!C247</f>
        <v>0</v>
      </c>
      <c r="E498" s="30" t="n">
        <f aca="false">'4xx (Berlines) (ZAM332...)'!D247</f>
        <v>0</v>
      </c>
      <c r="F498" s="30" t="n">
        <f aca="false">'4xx (Berlines) (ZAM332...)'!E247</f>
        <v>0</v>
      </c>
      <c r="G498" s="30" t="n">
        <f aca="false">IF(B498&lt;&gt;"",1,0)</f>
        <v>0</v>
      </c>
    </row>
    <row r="499" customFormat="false" ht="12.75" hidden="false" customHeight="false" outlineLevel="0" collapsed="false">
      <c r="B499" s="30" t="n">
        <f aca="false">'4xx (Berlines) (ZAM332...)'!A248</f>
        <v>0</v>
      </c>
      <c r="C499" s="30" t="n">
        <f aca="false">'4xx (Berlines) (ZAM332...)'!B248</f>
        <v>0</v>
      </c>
      <c r="D499" s="30" t="n">
        <f aca="false">'4xx (Berlines) (ZAM332...)'!C248</f>
        <v>0</v>
      </c>
      <c r="E499" s="30" t="n">
        <f aca="false">'4xx (Berlines) (ZAM332...)'!D248</f>
        <v>0</v>
      </c>
      <c r="F499" s="30" t="n">
        <f aca="false">'4xx (Berlines) (ZAM332...)'!E248</f>
        <v>0</v>
      </c>
      <c r="G499" s="30" t="n">
        <f aca="false">IF(B499&lt;&gt;"",1,0)</f>
        <v>0</v>
      </c>
    </row>
    <row r="500" customFormat="false" ht="12.75" hidden="false" customHeight="false" outlineLevel="0" collapsed="false">
      <c r="B500" s="30" t="n">
        <f aca="false">'4xx (Berlines) (ZAM332...)'!A249</f>
        <v>0</v>
      </c>
      <c r="C500" s="30" t="n">
        <f aca="false">'4xx (Berlines) (ZAM332...)'!B249</f>
        <v>0</v>
      </c>
      <c r="D500" s="30" t="n">
        <f aca="false">'4xx (Berlines) (ZAM332...)'!C249</f>
        <v>0</v>
      </c>
      <c r="E500" s="30" t="n">
        <f aca="false">'4xx (Berlines) (ZAM332...)'!D249</f>
        <v>0</v>
      </c>
      <c r="F500" s="30" t="n">
        <f aca="false">'4xx (Berlines) (ZAM332...)'!E249</f>
        <v>0</v>
      </c>
      <c r="G500" s="30" t="n">
        <f aca="false">IF(B500&lt;&gt;"",1,0)</f>
        <v>0</v>
      </c>
    </row>
    <row r="501" customFormat="false" ht="12.75" hidden="false" customHeight="false" outlineLevel="0" collapsed="false">
      <c r="B501" s="30" t="n">
        <f aca="false">'4xx (Berlines) (ZAM332...)'!A250</f>
        <v>0</v>
      </c>
      <c r="C501" s="30" t="n">
        <f aca="false">'4xx (Berlines) (ZAM332...)'!B250</f>
        <v>0</v>
      </c>
      <c r="D501" s="30" t="n">
        <f aca="false">'4xx (Berlines) (ZAM332...)'!C250</f>
        <v>0</v>
      </c>
      <c r="E501" s="30" t="n">
        <f aca="false">'4xx (Berlines) (ZAM332...)'!D250</f>
        <v>0</v>
      </c>
      <c r="F501" s="30" t="n">
        <f aca="false">'4xx (Berlines) (ZAM332...)'!E250</f>
        <v>0</v>
      </c>
      <c r="G501" s="30" t="n">
        <f aca="false">IF(B501&lt;&gt;"",1,0)</f>
        <v>0</v>
      </c>
    </row>
    <row r="502" customFormat="false" ht="12.75" hidden="false" customHeight="false" outlineLevel="0" collapsed="false">
      <c r="B502" s="30" t="n">
        <f aca="false">'4xx (Berlines) (ZAM332...)'!A251</f>
        <v>0</v>
      </c>
      <c r="C502" s="30" t="n">
        <f aca="false">'4xx (Berlines) (ZAM332...)'!B251</f>
        <v>0</v>
      </c>
      <c r="D502" s="30" t="n">
        <f aca="false">'4xx (Berlines) (ZAM332...)'!C251</f>
        <v>0</v>
      </c>
      <c r="E502" s="30" t="n">
        <f aca="false">'4xx (Berlines) (ZAM332...)'!D251</f>
        <v>0</v>
      </c>
      <c r="F502" s="30" t="n">
        <f aca="false">'4xx (Berlines) (ZAM332...)'!E251</f>
        <v>0</v>
      </c>
      <c r="G502" s="30" t="n">
        <f aca="false">IF(B502&lt;&gt;"",1,0)</f>
        <v>0</v>
      </c>
    </row>
    <row r="503" customFormat="false" ht="12.75" hidden="false" customHeight="false" outlineLevel="0" collapsed="false">
      <c r="B503" s="30" t="n">
        <f aca="false">'4xx (Berlines) (ZAM332...)'!A252</f>
        <v>0</v>
      </c>
      <c r="C503" s="30" t="n">
        <f aca="false">'4xx (Berlines) (ZAM332...)'!B252</f>
        <v>0</v>
      </c>
      <c r="D503" s="30" t="n">
        <f aca="false">'4xx (Berlines) (ZAM332...)'!C252</f>
        <v>0</v>
      </c>
      <c r="E503" s="30" t="n">
        <f aca="false">'4xx (Berlines) (ZAM332...)'!D252</f>
        <v>0</v>
      </c>
      <c r="F503" s="30" t="n">
        <f aca="false">'4xx (Berlines) (ZAM332...)'!E252</f>
        <v>0</v>
      </c>
      <c r="G503" s="30" t="n">
        <f aca="false">IF(B503&lt;&gt;"",1,0)</f>
        <v>0</v>
      </c>
    </row>
    <row r="504" customFormat="false" ht="12.75" hidden="false" customHeight="false" outlineLevel="0" collapsed="false">
      <c r="B504" s="30" t="n">
        <f aca="false">'4xx (Berlines) (ZAM332...)'!A253</f>
        <v>0</v>
      </c>
      <c r="C504" s="30" t="n">
        <f aca="false">'4xx (Berlines) (ZAM332...)'!B253</f>
        <v>0</v>
      </c>
      <c r="D504" s="30" t="n">
        <f aca="false">'4xx (Berlines) (ZAM332...)'!C253</f>
        <v>0</v>
      </c>
      <c r="E504" s="30" t="n">
        <f aca="false">'4xx (Berlines) (ZAM332...)'!D253</f>
        <v>0</v>
      </c>
      <c r="F504" s="30" t="n">
        <f aca="false">'4xx (Berlines) (ZAM332...)'!E253</f>
        <v>0</v>
      </c>
      <c r="G504" s="30" t="n">
        <f aca="false">IF(B504&lt;&gt;"",1,0)</f>
        <v>0</v>
      </c>
    </row>
    <row r="505" customFormat="false" ht="12.75" hidden="false" customHeight="false" outlineLevel="0" collapsed="false">
      <c r="B505" s="30" t="n">
        <f aca="false">'4xx (Berlines) (ZAM332...)'!A254</f>
        <v>0</v>
      </c>
      <c r="C505" s="30" t="n">
        <f aca="false">'4xx (Berlines) (ZAM332...)'!B254</f>
        <v>0</v>
      </c>
      <c r="D505" s="30" t="n">
        <f aca="false">'4xx (Berlines) (ZAM332...)'!C254</f>
        <v>0</v>
      </c>
      <c r="E505" s="30" t="n">
        <f aca="false">'4xx (Berlines) (ZAM332...)'!D254</f>
        <v>0</v>
      </c>
      <c r="F505" s="30" t="n">
        <f aca="false">'4xx (Berlines) (ZAM332...)'!E254</f>
        <v>0</v>
      </c>
      <c r="G505" s="30" t="n">
        <f aca="false">IF(B505&lt;&gt;"",1,0)</f>
        <v>0</v>
      </c>
    </row>
    <row r="506" customFormat="false" ht="12.75" hidden="false" customHeight="false" outlineLevel="0" collapsed="false">
      <c r="B506" s="30" t="n">
        <f aca="false">'4xx (Berlines) (ZAM332...)'!A255</f>
        <v>0</v>
      </c>
      <c r="C506" s="30" t="n">
        <f aca="false">'4xx (Berlines) (ZAM332...)'!B255</f>
        <v>0</v>
      </c>
      <c r="D506" s="30" t="n">
        <f aca="false">'4xx (Berlines) (ZAM332...)'!C255</f>
        <v>0</v>
      </c>
      <c r="E506" s="30" t="n">
        <f aca="false">'4xx (Berlines) (ZAM332...)'!D255</f>
        <v>0</v>
      </c>
      <c r="F506" s="30" t="n">
        <f aca="false">'4xx (Berlines) (ZAM332...)'!E255</f>
        <v>0</v>
      </c>
      <c r="G506" s="30" t="n">
        <f aca="false">IF(B506&lt;&gt;"",1,0)</f>
        <v>0</v>
      </c>
    </row>
    <row r="507" customFormat="false" ht="12.75" hidden="false" customHeight="false" outlineLevel="0" collapsed="false">
      <c r="B507" s="30" t="n">
        <f aca="false">'4xx (Berlines) (ZAM332...)'!A256</f>
        <v>0</v>
      </c>
      <c r="C507" s="30" t="n">
        <f aca="false">'4xx (Berlines) (ZAM332...)'!B256</f>
        <v>0</v>
      </c>
      <c r="D507" s="30" t="n">
        <f aca="false">'4xx (Berlines) (ZAM332...)'!C256</f>
        <v>0</v>
      </c>
      <c r="E507" s="30" t="n">
        <f aca="false">'4xx (Berlines) (ZAM332...)'!D256</f>
        <v>0</v>
      </c>
      <c r="F507" s="30" t="n">
        <f aca="false">'4xx (Berlines) (ZAM332...)'!E256</f>
        <v>0</v>
      </c>
      <c r="G507" s="30" t="n">
        <f aca="false">IF(B507&lt;&gt;"",1,0)</f>
        <v>0</v>
      </c>
    </row>
    <row r="508" customFormat="false" ht="12.75" hidden="false" customHeight="false" outlineLevel="0" collapsed="false">
      <c r="B508" s="30" t="n">
        <f aca="false">'4xx (Berlines) (ZAM332...)'!A257</f>
        <v>0</v>
      </c>
      <c r="C508" s="30" t="n">
        <f aca="false">'4xx (Berlines) (ZAM332...)'!B257</f>
        <v>0</v>
      </c>
      <c r="D508" s="30" t="n">
        <f aca="false">'4xx (Berlines) (ZAM332...)'!C257</f>
        <v>0</v>
      </c>
      <c r="E508" s="30" t="n">
        <f aca="false">'4xx (Berlines) (ZAM332...)'!D257</f>
        <v>0</v>
      </c>
      <c r="F508" s="30" t="n">
        <f aca="false">'4xx (Berlines) (ZAM332...)'!E257</f>
        <v>0</v>
      </c>
      <c r="G508" s="30" t="n">
        <f aca="false">IF(B508&lt;&gt;"",1,0)</f>
        <v>0</v>
      </c>
    </row>
    <row r="509" customFormat="false" ht="12.75" hidden="false" customHeight="false" outlineLevel="0" collapsed="false">
      <c r="B509" s="30" t="n">
        <f aca="false">'4xx (Berlines) (ZAM332...)'!A258</f>
        <v>0</v>
      </c>
      <c r="C509" s="30" t="n">
        <f aca="false">'4xx (Berlines) (ZAM332...)'!B258</f>
        <v>0</v>
      </c>
      <c r="D509" s="30" t="n">
        <f aca="false">'4xx (Berlines) (ZAM332...)'!C258</f>
        <v>0</v>
      </c>
      <c r="E509" s="30" t="n">
        <f aca="false">'4xx (Berlines) (ZAM332...)'!D258</f>
        <v>0</v>
      </c>
      <c r="F509" s="30" t="n">
        <f aca="false">'4xx (Berlines) (ZAM332...)'!E258</f>
        <v>0</v>
      </c>
      <c r="G509" s="30" t="n">
        <f aca="false">IF(B509&lt;&gt;"",1,0)</f>
        <v>0</v>
      </c>
    </row>
    <row r="510" customFormat="false" ht="12.75" hidden="false" customHeight="false" outlineLevel="0" collapsed="false">
      <c r="B510" s="30" t="n">
        <f aca="false">'4xx (Berlines) (ZAM332...)'!A259</f>
        <v>0</v>
      </c>
      <c r="C510" s="30" t="n">
        <f aca="false">'4xx (Berlines) (ZAM332...)'!B259</f>
        <v>0</v>
      </c>
      <c r="D510" s="30" t="n">
        <f aca="false">'4xx (Berlines) (ZAM332...)'!C259</f>
        <v>0</v>
      </c>
      <c r="E510" s="30" t="n">
        <f aca="false">'4xx (Berlines) (ZAM332...)'!D259</f>
        <v>0</v>
      </c>
      <c r="F510" s="30" t="n">
        <f aca="false">'4xx (Berlines) (ZAM332...)'!E259</f>
        <v>0</v>
      </c>
      <c r="G510" s="30" t="n">
        <f aca="false">IF(B510&lt;&gt;"",1,0)</f>
        <v>0</v>
      </c>
    </row>
    <row r="511" customFormat="false" ht="12.75" hidden="false" customHeight="false" outlineLevel="0" collapsed="false">
      <c r="B511" s="30" t="n">
        <f aca="false">'4xx (Berlines) (ZAM332...)'!A260</f>
        <v>0</v>
      </c>
      <c r="C511" s="30" t="n">
        <f aca="false">'4xx (Berlines) (ZAM332...)'!B260</f>
        <v>0</v>
      </c>
      <c r="D511" s="30" t="n">
        <f aca="false">'4xx (Berlines) (ZAM332...)'!C260</f>
        <v>0</v>
      </c>
      <c r="E511" s="30" t="n">
        <f aca="false">'4xx (Berlines) (ZAM332...)'!D260</f>
        <v>0</v>
      </c>
      <c r="F511" s="30" t="n">
        <f aca="false">'4xx (Berlines) (ZAM332...)'!E260</f>
        <v>0</v>
      </c>
      <c r="G511" s="30" t="n">
        <f aca="false">IF(B511&lt;&gt;"",1,0)</f>
        <v>0</v>
      </c>
    </row>
    <row r="512" customFormat="false" ht="12.75" hidden="false" customHeight="false" outlineLevel="0" collapsed="false">
      <c r="B512" s="30" t="n">
        <f aca="false">'4xx (Berlines) (ZAM332...)'!A261</f>
        <v>0</v>
      </c>
      <c r="C512" s="30" t="n">
        <f aca="false">'4xx (Berlines) (ZAM332...)'!B261</f>
        <v>0</v>
      </c>
      <c r="D512" s="30" t="n">
        <f aca="false">'4xx (Berlines) (ZAM332...)'!C261</f>
        <v>0</v>
      </c>
      <c r="E512" s="30" t="n">
        <f aca="false">'4xx (Berlines) (ZAM332...)'!D261</f>
        <v>0</v>
      </c>
      <c r="F512" s="30" t="n">
        <f aca="false">'4xx (Berlines) (ZAM332...)'!E261</f>
        <v>0</v>
      </c>
      <c r="G512" s="30" t="n">
        <f aca="false">IF(B512&lt;&gt;"",1,0)</f>
        <v>0</v>
      </c>
    </row>
    <row r="513" customFormat="false" ht="12.75" hidden="false" customHeight="false" outlineLevel="0" collapsed="false">
      <c r="B513" s="30" t="n">
        <f aca="false">'4xx (Berlines) (ZAM332...)'!A262</f>
        <v>0</v>
      </c>
      <c r="C513" s="30" t="n">
        <f aca="false">'4xx (Berlines) (ZAM332...)'!B262</f>
        <v>0</v>
      </c>
      <c r="D513" s="30" t="n">
        <f aca="false">'4xx (Berlines) (ZAM332...)'!C262</f>
        <v>0</v>
      </c>
      <c r="E513" s="30" t="n">
        <f aca="false">'4xx (Berlines) (ZAM332...)'!D262</f>
        <v>0</v>
      </c>
      <c r="F513" s="30" t="n">
        <f aca="false">'4xx (Berlines) (ZAM332...)'!E262</f>
        <v>0</v>
      </c>
      <c r="G513" s="30" t="n">
        <f aca="false">IF(B513&lt;&gt;"",1,0)</f>
        <v>0</v>
      </c>
    </row>
    <row r="514" customFormat="false" ht="12.75" hidden="false" customHeight="false" outlineLevel="0" collapsed="false">
      <c r="B514" s="30" t="n">
        <f aca="false">'4xx (Berlines) (ZAM332...)'!A263</f>
        <v>0</v>
      </c>
      <c r="C514" s="30" t="n">
        <f aca="false">'4xx (Berlines) (ZAM332...)'!B263</f>
        <v>0</v>
      </c>
      <c r="D514" s="30" t="n">
        <f aca="false">'4xx (Berlines) (ZAM332...)'!C263</f>
        <v>0</v>
      </c>
      <c r="E514" s="30" t="n">
        <f aca="false">'4xx (Berlines) (ZAM332...)'!D263</f>
        <v>0</v>
      </c>
      <c r="F514" s="30" t="n">
        <f aca="false">'4xx (Berlines) (ZAM332...)'!E263</f>
        <v>0</v>
      </c>
      <c r="G514" s="30" t="n">
        <f aca="false">IF(B514&lt;&gt;"",1,0)</f>
        <v>0</v>
      </c>
    </row>
    <row r="515" customFormat="false" ht="12.75" hidden="false" customHeight="false" outlineLevel="0" collapsed="false">
      <c r="B515" s="30" t="n">
        <f aca="false">'4xx (Berlines) (ZAM332...)'!A264</f>
        <v>0</v>
      </c>
      <c r="C515" s="30" t="n">
        <f aca="false">'4xx (Berlines) (ZAM332...)'!B264</f>
        <v>0</v>
      </c>
      <c r="D515" s="30" t="n">
        <f aca="false">'4xx (Berlines) (ZAM332...)'!C264</f>
        <v>0</v>
      </c>
      <c r="E515" s="30" t="n">
        <f aca="false">'4xx (Berlines) (ZAM332...)'!D264</f>
        <v>0</v>
      </c>
      <c r="F515" s="30" t="n">
        <f aca="false">'4xx (Berlines) (ZAM332...)'!E264</f>
        <v>0</v>
      </c>
      <c r="G515" s="30" t="n">
        <f aca="false">IF(B515&lt;&gt;"",1,0)</f>
        <v>0</v>
      </c>
    </row>
    <row r="516" customFormat="false" ht="12.75" hidden="false" customHeight="false" outlineLevel="0" collapsed="false">
      <c r="B516" s="30" t="n">
        <f aca="false">'4xx (Berlines) (ZAM332...)'!A265</f>
        <v>0</v>
      </c>
      <c r="C516" s="30" t="n">
        <f aca="false">'4xx (Berlines) (ZAM332...)'!B265</f>
        <v>0</v>
      </c>
      <c r="D516" s="30" t="n">
        <f aca="false">'4xx (Berlines) (ZAM332...)'!C265</f>
        <v>0</v>
      </c>
      <c r="E516" s="30" t="n">
        <f aca="false">'4xx (Berlines) (ZAM332...)'!D265</f>
        <v>0</v>
      </c>
      <c r="F516" s="30" t="n">
        <f aca="false">'4xx (Berlines) (ZAM332...)'!E265</f>
        <v>0</v>
      </c>
      <c r="G516" s="30" t="n">
        <f aca="false">IF(B516&lt;&gt;"",1,0)</f>
        <v>0</v>
      </c>
    </row>
    <row r="517" customFormat="false" ht="12.75" hidden="false" customHeight="false" outlineLevel="0" collapsed="false">
      <c r="B517" s="30" t="n">
        <f aca="false">'4xx (Berlines) (ZAM332...)'!A266</f>
        <v>0</v>
      </c>
      <c r="C517" s="30" t="n">
        <f aca="false">'4xx (Berlines) (ZAM332...)'!B266</f>
        <v>0</v>
      </c>
      <c r="D517" s="30" t="n">
        <f aca="false">'4xx (Berlines) (ZAM332...)'!C266</f>
        <v>0</v>
      </c>
      <c r="E517" s="30" t="n">
        <f aca="false">'4xx (Berlines) (ZAM332...)'!D266</f>
        <v>0</v>
      </c>
      <c r="F517" s="30" t="n">
        <f aca="false">'4xx (Berlines) (ZAM332...)'!E266</f>
        <v>0</v>
      </c>
      <c r="G517" s="30" t="n">
        <f aca="false">IF(B517&lt;&gt;"",1,0)</f>
        <v>0</v>
      </c>
    </row>
    <row r="518" customFormat="false" ht="12.75" hidden="false" customHeight="false" outlineLevel="0" collapsed="false">
      <c r="B518" s="30" t="n">
        <f aca="false">'4xx (Berlines) (ZAM332...)'!A267</f>
        <v>0</v>
      </c>
      <c r="C518" s="30" t="n">
        <f aca="false">'4xx (Berlines) (ZAM332...)'!B267</f>
        <v>0</v>
      </c>
      <c r="D518" s="30" t="n">
        <f aca="false">'4xx (Berlines) (ZAM332...)'!C267</f>
        <v>0</v>
      </c>
      <c r="E518" s="30" t="n">
        <f aca="false">'4xx (Berlines) (ZAM332...)'!D267</f>
        <v>0</v>
      </c>
      <c r="F518" s="30" t="n">
        <f aca="false">'4xx (Berlines) (ZAM332...)'!E267</f>
        <v>0</v>
      </c>
      <c r="G518" s="30" t="n">
        <f aca="false">IF(B518&lt;&gt;"",1,0)</f>
        <v>0</v>
      </c>
    </row>
    <row r="519" customFormat="false" ht="12.75" hidden="false" customHeight="false" outlineLevel="0" collapsed="false">
      <c r="B519" s="30" t="n">
        <f aca="false">'4xx (Berlines) (ZAM332...)'!A268</f>
        <v>0</v>
      </c>
      <c r="C519" s="30" t="n">
        <f aca="false">'4xx (Berlines) (ZAM332...)'!B268</f>
        <v>0</v>
      </c>
      <c r="D519" s="30" t="n">
        <f aca="false">'4xx (Berlines) (ZAM332...)'!C268</f>
        <v>0</v>
      </c>
      <c r="E519" s="30" t="n">
        <f aca="false">'4xx (Berlines) (ZAM332...)'!D268</f>
        <v>0</v>
      </c>
      <c r="F519" s="30" t="n">
        <f aca="false">'4xx (Berlines) (ZAM332...)'!E268</f>
        <v>0</v>
      </c>
      <c r="G519" s="30" t="n">
        <f aca="false">IF(B519&lt;&gt;"",1,0)</f>
        <v>0</v>
      </c>
    </row>
    <row r="520" customFormat="false" ht="12.75" hidden="false" customHeight="false" outlineLevel="0" collapsed="false">
      <c r="B520" s="30" t="n">
        <f aca="false">'4xx (Berlines) (ZAM332...)'!A269</f>
        <v>0</v>
      </c>
      <c r="C520" s="30" t="n">
        <f aca="false">'4xx (Berlines) (ZAM332...)'!B269</f>
        <v>0</v>
      </c>
      <c r="D520" s="30" t="n">
        <f aca="false">'4xx (Berlines) (ZAM332...)'!C269</f>
        <v>0</v>
      </c>
      <c r="E520" s="30" t="n">
        <f aca="false">'4xx (Berlines) (ZAM332...)'!D269</f>
        <v>0</v>
      </c>
      <c r="F520" s="30" t="n">
        <f aca="false">'4xx (Berlines) (ZAM332...)'!E269</f>
        <v>0</v>
      </c>
      <c r="G520" s="30" t="n">
        <f aca="false">IF(B520&lt;&gt;"",1,0)</f>
        <v>0</v>
      </c>
    </row>
    <row r="521" customFormat="false" ht="12.75" hidden="false" customHeight="false" outlineLevel="0" collapsed="false">
      <c r="B521" s="30" t="n">
        <f aca="false">'4xx (Berlines) (ZAM332...)'!A270</f>
        <v>0</v>
      </c>
      <c r="C521" s="30" t="n">
        <f aca="false">'4xx (Berlines) (ZAM332...)'!B270</f>
        <v>0</v>
      </c>
      <c r="D521" s="30" t="n">
        <f aca="false">'4xx (Berlines) (ZAM332...)'!C270</f>
        <v>0</v>
      </c>
      <c r="E521" s="30" t="n">
        <f aca="false">'4xx (Berlines) (ZAM332...)'!D270</f>
        <v>0</v>
      </c>
      <c r="F521" s="30" t="n">
        <f aca="false">'4xx (Berlines) (ZAM332...)'!E270</f>
        <v>0</v>
      </c>
      <c r="G521" s="30" t="n">
        <f aca="false">IF(B521&lt;&gt;"",1,0)</f>
        <v>0</v>
      </c>
    </row>
    <row r="522" customFormat="false" ht="12.75" hidden="false" customHeight="false" outlineLevel="0" collapsed="false">
      <c r="B522" s="30" t="n">
        <f aca="false">'4xx (Berlines) (ZAM332...)'!A271</f>
        <v>0</v>
      </c>
      <c r="C522" s="30" t="n">
        <f aca="false">'4xx (Berlines) (ZAM332...)'!B271</f>
        <v>0</v>
      </c>
      <c r="D522" s="30" t="n">
        <f aca="false">'4xx (Berlines) (ZAM332...)'!C271</f>
        <v>0</v>
      </c>
      <c r="E522" s="30" t="n">
        <f aca="false">'4xx (Berlines) (ZAM332...)'!D271</f>
        <v>0</v>
      </c>
      <c r="F522" s="30" t="n">
        <f aca="false">'4xx (Berlines) (ZAM332...)'!E271</f>
        <v>0</v>
      </c>
      <c r="G522" s="30" t="n">
        <f aca="false">IF(B522&lt;&gt;"",1,0)</f>
        <v>0</v>
      </c>
    </row>
    <row r="523" customFormat="false" ht="12.75" hidden="false" customHeight="false" outlineLevel="0" collapsed="false">
      <c r="B523" s="30" t="n">
        <f aca="false">'4xx (Berlines) (ZAM332...)'!A272</f>
        <v>0</v>
      </c>
      <c r="C523" s="30" t="n">
        <f aca="false">'4xx (Berlines) (ZAM332...)'!B272</f>
        <v>0</v>
      </c>
      <c r="D523" s="30" t="n">
        <f aca="false">'4xx (Berlines) (ZAM332...)'!C272</f>
        <v>0</v>
      </c>
      <c r="E523" s="30" t="n">
        <f aca="false">'4xx (Berlines) (ZAM332...)'!D272</f>
        <v>0</v>
      </c>
      <c r="F523" s="30" t="n">
        <f aca="false">'4xx (Berlines) (ZAM332...)'!E272</f>
        <v>0</v>
      </c>
      <c r="G523" s="30" t="n">
        <f aca="false">IF(B523&lt;&gt;"",1,0)</f>
        <v>0</v>
      </c>
    </row>
    <row r="524" customFormat="false" ht="12.75" hidden="false" customHeight="false" outlineLevel="0" collapsed="false">
      <c r="B524" s="30" t="n">
        <f aca="false">'4xx (Berlines) (ZAM332...)'!A273</f>
        <v>0</v>
      </c>
      <c r="C524" s="30" t="n">
        <f aca="false">'4xx (Berlines) (ZAM332...)'!B273</f>
        <v>0</v>
      </c>
      <c r="D524" s="30" t="n">
        <f aca="false">'4xx (Berlines) (ZAM332...)'!C273</f>
        <v>0</v>
      </c>
      <c r="E524" s="30" t="n">
        <f aca="false">'4xx (Berlines) (ZAM332...)'!D273</f>
        <v>0</v>
      </c>
      <c r="F524" s="30" t="n">
        <f aca="false">'4xx (Berlines) (ZAM332...)'!E273</f>
        <v>0</v>
      </c>
      <c r="G524" s="30" t="n">
        <f aca="false">IF(B524&lt;&gt;"",1,0)</f>
        <v>0</v>
      </c>
    </row>
    <row r="525" customFormat="false" ht="12.75" hidden="false" customHeight="false" outlineLevel="0" collapsed="false">
      <c r="B525" s="30" t="n">
        <f aca="false">'4xx (Berlines) (ZAM332...)'!A274</f>
        <v>0</v>
      </c>
      <c r="C525" s="30" t="n">
        <f aca="false">'4xx (Berlines) (ZAM332...)'!B274</f>
        <v>0</v>
      </c>
      <c r="D525" s="30" t="n">
        <f aca="false">'4xx (Berlines) (ZAM332...)'!C274</f>
        <v>0</v>
      </c>
      <c r="E525" s="30" t="n">
        <f aca="false">'4xx (Berlines) (ZAM332...)'!D274</f>
        <v>0</v>
      </c>
      <c r="F525" s="30" t="n">
        <f aca="false">'4xx (Berlines) (ZAM332...)'!E274</f>
        <v>0</v>
      </c>
      <c r="G525" s="30" t="n">
        <f aca="false">IF(B525&lt;&gt;"",1,0)</f>
        <v>0</v>
      </c>
    </row>
    <row r="526" customFormat="false" ht="12.75" hidden="false" customHeight="false" outlineLevel="0" collapsed="false">
      <c r="B526" s="30" t="n">
        <f aca="false">'4xx (Berlines) (ZAM332...)'!A275</f>
        <v>0</v>
      </c>
      <c r="C526" s="30" t="n">
        <f aca="false">'4xx (Berlines) (ZAM332...)'!B275</f>
        <v>0</v>
      </c>
      <c r="D526" s="30" t="n">
        <f aca="false">'4xx (Berlines) (ZAM332...)'!C275</f>
        <v>0</v>
      </c>
      <c r="E526" s="30" t="n">
        <f aca="false">'4xx (Berlines) (ZAM332...)'!D275</f>
        <v>0</v>
      </c>
      <c r="F526" s="30" t="n">
        <f aca="false">'4xx (Berlines) (ZAM332...)'!E275</f>
        <v>0</v>
      </c>
      <c r="G526" s="30" t="n">
        <f aca="false">IF(B526&lt;&gt;"",1,0)</f>
        <v>0</v>
      </c>
    </row>
    <row r="527" customFormat="false" ht="12.75" hidden="false" customHeight="false" outlineLevel="0" collapsed="false">
      <c r="B527" s="30" t="n">
        <f aca="false">'4xx (Berlines) (ZAM332...)'!A276</f>
        <v>0</v>
      </c>
      <c r="C527" s="30" t="n">
        <f aca="false">'4xx (Berlines) (ZAM332...)'!B276</f>
        <v>0</v>
      </c>
      <c r="D527" s="30" t="n">
        <f aca="false">'4xx (Berlines) (ZAM332...)'!C276</f>
        <v>0</v>
      </c>
      <c r="E527" s="30" t="n">
        <f aca="false">'4xx (Berlines) (ZAM332...)'!D276</f>
        <v>0</v>
      </c>
      <c r="F527" s="30" t="n">
        <f aca="false">'4xx (Berlines) (ZAM332...)'!E276</f>
        <v>0</v>
      </c>
      <c r="G527" s="30" t="n">
        <f aca="false">IF(B527&lt;&gt;"",1,0)</f>
        <v>0</v>
      </c>
    </row>
    <row r="528" customFormat="false" ht="12.75" hidden="false" customHeight="false" outlineLevel="0" collapsed="false">
      <c r="B528" s="30" t="n">
        <f aca="false">'4xx (Berlines) (ZAM332...)'!A277</f>
        <v>0</v>
      </c>
      <c r="C528" s="30" t="n">
        <f aca="false">'4xx (Berlines) (ZAM332...)'!B277</f>
        <v>0</v>
      </c>
      <c r="D528" s="30" t="n">
        <f aca="false">'4xx (Berlines) (ZAM332...)'!C277</f>
        <v>0</v>
      </c>
      <c r="E528" s="30" t="n">
        <f aca="false">'4xx (Berlines) (ZAM332...)'!D277</f>
        <v>0</v>
      </c>
      <c r="F528" s="30" t="n">
        <f aca="false">'4xx (Berlines) (ZAM332...)'!E277</f>
        <v>0</v>
      </c>
      <c r="G528" s="30" t="n">
        <f aca="false">IF(B528&lt;&gt;"",1,0)</f>
        <v>0</v>
      </c>
    </row>
    <row r="529" customFormat="false" ht="12.75" hidden="false" customHeight="false" outlineLevel="0" collapsed="false">
      <c r="B529" s="30" t="n">
        <f aca="false">'4xx (Berlines) (ZAM332...)'!A278</f>
        <v>0</v>
      </c>
      <c r="C529" s="30" t="n">
        <f aca="false">'4xx (Berlines) (ZAM332...)'!B278</f>
        <v>0</v>
      </c>
      <c r="D529" s="30" t="n">
        <f aca="false">'4xx (Berlines) (ZAM332...)'!C278</f>
        <v>0</v>
      </c>
      <c r="E529" s="30" t="n">
        <f aca="false">'4xx (Berlines) (ZAM332...)'!D278</f>
        <v>0</v>
      </c>
      <c r="F529" s="30" t="n">
        <f aca="false">'4xx (Berlines) (ZAM332...)'!E278</f>
        <v>0</v>
      </c>
      <c r="G529" s="30" t="n">
        <f aca="false">IF(B529&lt;&gt;"",1,0)</f>
        <v>0</v>
      </c>
    </row>
    <row r="530" customFormat="false" ht="12.75" hidden="false" customHeight="false" outlineLevel="0" collapsed="false">
      <c r="B530" s="30" t="n">
        <f aca="false">'4xx (Berlines) (ZAM332...)'!A279</f>
        <v>0</v>
      </c>
      <c r="C530" s="30" t="n">
        <f aca="false">'4xx (Berlines) (ZAM332...)'!B279</f>
        <v>0</v>
      </c>
      <c r="D530" s="30" t="n">
        <f aca="false">'4xx (Berlines) (ZAM332...)'!C279</f>
        <v>0</v>
      </c>
      <c r="E530" s="30" t="n">
        <f aca="false">'4xx (Berlines) (ZAM332...)'!D279</f>
        <v>0</v>
      </c>
      <c r="F530" s="30" t="n">
        <f aca="false">'4xx (Berlines) (ZAM332...)'!E279</f>
        <v>0</v>
      </c>
      <c r="G530" s="30" t="n">
        <f aca="false">IF(B530&lt;&gt;"",1,0)</f>
        <v>0</v>
      </c>
    </row>
    <row r="531" customFormat="false" ht="12.75" hidden="false" customHeight="false" outlineLevel="0" collapsed="false">
      <c r="B531" s="30" t="n">
        <f aca="false">'4xx (Berlines) (ZAM332...)'!A280</f>
        <v>0</v>
      </c>
      <c r="C531" s="30" t="n">
        <f aca="false">'4xx (Berlines) (ZAM332...)'!B280</f>
        <v>0</v>
      </c>
      <c r="D531" s="30" t="n">
        <f aca="false">'4xx (Berlines) (ZAM332...)'!C280</f>
        <v>0</v>
      </c>
      <c r="E531" s="30" t="n">
        <f aca="false">'4xx (Berlines) (ZAM332...)'!D280</f>
        <v>0</v>
      </c>
      <c r="F531" s="30" t="n">
        <f aca="false">'4xx (Berlines) (ZAM332...)'!E280</f>
        <v>0</v>
      </c>
      <c r="G531" s="30" t="n">
        <f aca="false">IF(B531&lt;&gt;"",1,0)</f>
        <v>0</v>
      </c>
    </row>
    <row r="532" customFormat="false" ht="12.75" hidden="false" customHeight="false" outlineLevel="0" collapsed="false">
      <c r="B532" s="30" t="n">
        <f aca="false">'4xx (Berlines) (ZAM332...)'!A281</f>
        <v>0</v>
      </c>
      <c r="C532" s="30" t="n">
        <f aca="false">'4xx (Berlines) (ZAM332...)'!B281</f>
        <v>0</v>
      </c>
      <c r="D532" s="30" t="n">
        <f aca="false">'4xx (Berlines) (ZAM332...)'!C281</f>
        <v>0</v>
      </c>
      <c r="E532" s="30" t="n">
        <f aca="false">'4xx (Berlines) (ZAM332...)'!D281</f>
        <v>0</v>
      </c>
      <c r="F532" s="30" t="n">
        <f aca="false">'4xx (Berlines) (ZAM332...)'!E281</f>
        <v>0</v>
      </c>
      <c r="G532" s="30" t="n">
        <f aca="false">IF(B532&lt;&gt;"",1,0)</f>
        <v>0</v>
      </c>
    </row>
    <row r="533" customFormat="false" ht="12.75" hidden="false" customHeight="false" outlineLevel="0" collapsed="false">
      <c r="B533" s="30" t="n">
        <f aca="false">'4xx (Berlines) (ZAM332...)'!A282</f>
        <v>0</v>
      </c>
      <c r="C533" s="30" t="n">
        <f aca="false">'4xx (Berlines) (ZAM332...)'!B282</f>
        <v>0</v>
      </c>
      <c r="D533" s="30" t="n">
        <f aca="false">'4xx (Berlines) (ZAM332...)'!C282</f>
        <v>0</v>
      </c>
      <c r="E533" s="30" t="n">
        <f aca="false">'4xx (Berlines) (ZAM332...)'!D282</f>
        <v>0</v>
      </c>
      <c r="F533" s="30" t="n">
        <f aca="false">'4xx (Berlines) (ZAM332...)'!E282</f>
        <v>0</v>
      </c>
      <c r="G533" s="30" t="n">
        <f aca="false">IF(B533&lt;&gt;"",1,0)</f>
        <v>0</v>
      </c>
    </row>
    <row r="534" customFormat="false" ht="12.75" hidden="false" customHeight="false" outlineLevel="0" collapsed="false">
      <c r="A534" s="30" t="s">
        <v>1489</v>
      </c>
      <c r="B534" s="30" t="str">
        <f aca="false">'Spyders (ZAM333...)'!A3</f>
        <v>Spyder III</v>
      </c>
      <c r="C534" s="30" t="str">
        <f aca="false">'Spyders (ZAM333...)'!B3</f>
        <v>*ZAM333B00*00103054*</v>
      </c>
      <c r="D534" s="30" t="n">
        <f aca="false">'Spyders (ZAM333...)'!C3</f>
        <v>1996</v>
      </c>
      <c r="E534" s="30" t="str">
        <f aca="false">'Spyders (ZAM333...)'!D3</f>
        <v>Noir</v>
      </c>
      <c r="F534" s="30" t="str">
        <f aca="false">'Spyders (ZAM333...)'!E3</f>
        <v>Allemagne</v>
      </c>
      <c r="G534" s="30" t="n">
        <f aca="false">IF(B534&lt;&gt;"",1,0)</f>
        <v>1</v>
      </c>
    </row>
    <row r="535" customFormat="false" ht="12.75" hidden="false" customHeight="false" outlineLevel="0" collapsed="false">
      <c r="B535" s="30" t="str">
        <f aca="false">'Spyders (ZAM333...)'!A4</f>
        <v>Spyder III</v>
      </c>
      <c r="C535" s="30" t="str">
        <f aca="false">'Spyders (ZAM333...)'!B4</f>
        <v>*ZAM333B00*00103056*</v>
      </c>
      <c r="D535" s="30" t="n">
        <f aca="false">'Spyders (ZAM333...)'!C4</f>
        <v>1995</v>
      </c>
      <c r="E535" s="30" t="str">
        <f aca="false">'Spyders (ZAM333...)'!D4</f>
        <v>?</v>
      </c>
      <c r="F535" s="30" t="str">
        <f aca="false">'Spyders (ZAM333...)'!E4</f>
        <v>Allemagne</v>
      </c>
      <c r="G535" s="30" t="n">
        <f aca="false">IF(B535&lt;&gt;"",1,0)</f>
        <v>1</v>
      </c>
    </row>
    <row r="536" customFormat="false" ht="12.75" hidden="false" customHeight="false" outlineLevel="0" collapsed="false">
      <c r="B536" s="30" t="str">
        <f aca="false">'Spyders (ZAM333...)'!A5</f>
        <v>Spyder III</v>
      </c>
      <c r="C536" s="30" t="str">
        <f aca="false">'Spyders (ZAM333...)'!B5</f>
        <v>*ZAM333B00*00190303*</v>
      </c>
      <c r="D536" s="30" t="n">
        <f aca="false">'Spyders (ZAM333...)'!C5</f>
        <v>1994</v>
      </c>
      <c r="E536" s="30" t="str">
        <f aca="false">'Spyders (ZAM333...)'!D5</f>
        <v>?</v>
      </c>
      <c r="F536" s="30" t="str">
        <f aca="false">'Spyders (ZAM333...)'!E5</f>
        <v>?</v>
      </c>
      <c r="G536" s="30" t="n">
        <f aca="false">IF(B536&lt;&gt;"",1,0)</f>
        <v>1</v>
      </c>
    </row>
    <row r="537" customFormat="false" ht="12.75" hidden="false" customHeight="false" outlineLevel="0" collapsed="false">
      <c r="B537" s="30" t="str">
        <f aca="false">'Spyders (ZAM333...)'!A6</f>
        <v>Spyder</v>
      </c>
      <c r="C537" s="30" t="str">
        <f aca="false">'Spyders (ZAM333...)'!B6</f>
        <v>*ZAM333B00*FA100010*</v>
      </c>
      <c r="D537" s="30" t="n">
        <f aca="false">'Spyders (ZAM333...)'!C6</f>
        <v>1985</v>
      </c>
      <c r="E537" s="30" t="str">
        <f aca="false">'Spyders (ZAM333...)'!D6</f>
        <v>Rouge</v>
      </c>
      <c r="F537" s="30" t="str">
        <f aca="false">'Spyders (ZAM333...)'!E6</f>
        <v>Italie</v>
      </c>
      <c r="G537" s="30" t="n">
        <f aca="false">IF(B537&lt;&gt;"",1,0)</f>
        <v>1</v>
      </c>
    </row>
    <row r="538" customFormat="false" ht="12.75" hidden="false" customHeight="false" outlineLevel="0" collapsed="false">
      <c r="B538" s="30" t="str">
        <f aca="false">'Spyders (ZAM333...)'!A7</f>
        <v>Spyder</v>
      </c>
      <c r="C538" s="30" t="str">
        <f aca="false">'Spyders (ZAM333...)'!B7</f>
        <v>*ZAM333B00*FA100023*</v>
      </c>
      <c r="D538" s="30" t="n">
        <f aca="false">'Spyders (ZAM333...)'!C7</f>
        <v>1986</v>
      </c>
      <c r="E538" s="30" t="str">
        <f aca="false">'Spyders (ZAM333...)'!D7</f>
        <v>?</v>
      </c>
      <c r="F538" s="30" t="str">
        <f aca="false">'Spyders (ZAM333...)'!E7</f>
        <v>Belgique</v>
      </c>
      <c r="G538" s="30" t="n">
        <f aca="false">IF(B538&lt;&gt;"",1,0)</f>
        <v>1</v>
      </c>
    </row>
    <row r="539" customFormat="false" ht="12.75" hidden="false" customHeight="false" outlineLevel="0" collapsed="false">
      <c r="B539" s="30" t="str">
        <f aca="false">'Spyders (ZAM333...)'!A8</f>
        <v>Spyder</v>
      </c>
      <c r="C539" s="30" t="str">
        <f aca="false">'Spyders (ZAM333...)'!B8</f>
        <v>*ZAM333B00*FA100027*</v>
      </c>
      <c r="D539" s="30" t="n">
        <f aca="false">'Spyders (ZAM333...)'!C8</f>
        <v>1985</v>
      </c>
      <c r="E539" s="30" t="str">
        <f aca="false">'Spyders (ZAM333...)'!D8</f>
        <v>?</v>
      </c>
      <c r="F539" s="30" t="str">
        <f aca="false">'Spyders (ZAM333...)'!E8</f>
        <v>France</v>
      </c>
      <c r="G539" s="30" t="n">
        <f aca="false">IF(B539&lt;&gt;"",1,0)</f>
        <v>1</v>
      </c>
    </row>
    <row r="540" customFormat="false" ht="12.75" hidden="false" customHeight="false" outlineLevel="0" collapsed="false">
      <c r="B540" s="30" t="str">
        <f aca="false">'Spyders (ZAM333...)'!A9</f>
        <v>Spyder</v>
      </c>
      <c r="C540" s="30" t="str">
        <f aca="false">'Spyders (ZAM333...)'!B9</f>
        <v>*ZAM333B00*FA100077*</v>
      </c>
      <c r="D540" s="30" t="n">
        <f aca="false">'Spyders (ZAM333...)'!C9</f>
        <v>1985</v>
      </c>
      <c r="E540" s="30" t="str">
        <f aca="false">'Spyders (ZAM333...)'!D9</f>
        <v>Rouge</v>
      </c>
      <c r="F540" s="30" t="str">
        <f aca="false">'Spyders (ZAM333...)'!E9</f>
        <v>Italie</v>
      </c>
      <c r="G540" s="30" t="n">
        <f aca="false">IF(B540&lt;&gt;"",1,0)</f>
        <v>1</v>
      </c>
    </row>
    <row r="541" customFormat="false" ht="12.75" hidden="false" customHeight="false" outlineLevel="0" collapsed="false">
      <c r="B541" s="30" t="str">
        <f aca="false">'Spyders (ZAM333...)'!A10</f>
        <v>Spyder 2,5</v>
      </c>
      <c r="C541" s="30" t="str">
        <f aca="false">'Spyders (ZAM333...)'!B10</f>
        <v>*ZAM333B00*FA100137*</v>
      </c>
      <c r="D541" s="30" t="n">
        <f aca="false">'Spyders (ZAM333...)'!C10</f>
        <v>1986</v>
      </c>
      <c r="E541" s="30" t="str">
        <f aca="false">'Spyders (ZAM333...)'!D10</f>
        <v>Gris</v>
      </c>
      <c r="F541" s="30" t="str">
        <f aca="false">'Spyders (ZAM333...)'!E10</f>
        <v>Pologne</v>
      </c>
      <c r="G541" s="30" t="n">
        <f aca="false">IF(B541&lt;&gt;"",1,0)</f>
        <v>1</v>
      </c>
    </row>
    <row r="542" customFormat="false" ht="12.75" hidden="false" customHeight="false" outlineLevel="0" collapsed="false">
      <c r="B542" s="30" t="str">
        <f aca="false">'Spyders (ZAM333...)'!A11</f>
        <v>Spyder 2,5</v>
      </c>
      <c r="C542" s="30" t="str">
        <f aca="false">'Spyders (ZAM333...)'!B11</f>
        <v>*ZAM333B00*FA100260*</v>
      </c>
      <c r="D542" s="30" t="n">
        <f aca="false">'Spyders (ZAM333...)'!C11</f>
        <v>1986</v>
      </c>
      <c r="E542" s="30" t="str">
        <f aca="false">'Spyders (ZAM333...)'!D11</f>
        <v>Rouge</v>
      </c>
      <c r="F542" s="30" t="str">
        <f aca="false">'Spyders (ZAM333...)'!E11</f>
        <v>France</v>
      </c>
      <c r="G542" s="30" t="n">
        <f aca="false">IF(B542&lt;&gt;"",1,0)</f>
        <v>1</v>
      </c>
    </row>
    <row r="543" customFormat="false" ht="12.75" hidden="false" customHeight="false" outlineLevel="0" collapsed="false">
      <c r="B543" s="30" t="str">
        <f aca="false">'Spyders (ZAM333...)'!A12</f>
        <v>Spyder</v>
      </c>
      <c r="C543" s="30" t="str">
        <f aca="false">'Spyders (ZAM333...)'!B12</f>
        <v>*ZAM333B00*GA100400*</v>
      </c>
      <c r="D543" s="30" t="n">
        <f aca="false">'Spyders (ZAM333...)'!C12</f>
        <v>1986</v>
      </c>
      <c r="E543" s="30" t="str">
        <f aca="false">'Spyders (ZAM333...)'!D12</f>
        <v>Rosso Maserati</v>
      </c>
      <c r="F543" s="30" t="str">
        <f aca="false">'Spyders (ZAM333...)'!E12</f>
        <v>Suisse</v>
      </c>
      <c r="G543" s="30" t="n">
        <f aca="false">IF(B543&lt;&gt;"",1,0)</f>
        <v>1</v>
      </c>
    </row>
    <row r="544" customFormat="false" ht="12.75" hidden="false" customHeight="false" outlineLevel="0" collapsed="false">
      <c r="B544" s="30" t="str">
        <f aca="false">'Spyders (ZAM333...)'!A13</f>
        <v>Spyder E</v>
      </c>
      <c r="C544" s="30" t="str">
        <f aca="false">'Spyders (ZAM333...)'!B13</f>
        <v>*ZAM333B00*GA100412*</v>
      </c>
      <c r="D544" s="30" t="n">
        <f aca="false">'Spyders (ZAM333...)'!C13</f>
        <v>1986</v>
      </c>
      <c r="E544" s="30" t="str">
        <f aca="false">'Spyders (ZAM333...)'!D13</f>
        <v>Rouge</v>
      </c>
      <c r="F544" s="30" t="str">
        <f aca="false">'Spyders (ZAM333...)'!E13</f>
        <v>Suisse</v>
      </c>
      <c r="G544" s="30" t="n">
        <f aca="false">IF(B544&lt;&gt;"",1,0)</f>
        <v>1</v>
      </c>
    </row>
    <row r="545" customFormat="false" ht="12.75" hidden="false" customHeight="false" outlineLevel="0" collapsed="false">
      <c r="B545" s="30" t="str">
        <f aca="false">'Spyders (ZAM333...)'!A14</f>
        <v>Spyder</v>
      </c>
      <c r="C545" s="30" t="str">
        <f aca="false">'Spyders (ZAM333...)'!B14</f>
        <v>*ZAM333B00*GA100415*</v>
      </c>
      <c r="D545" s="30" t="n">
        <f aca="false">'Spyders (ZAM333...)'!C14</f>
        <v>1986</v>
      </c>
      <c r="E545" s="30" t="str">
        <f aca="false">'Spyders (ZAM333...)'!D14</f>
        <v>Rouge</v>
      </c>
      <c r="F545" s="30" t="str">
        <f aca="false">'Spyders (ZAM333...)'!E14</f>
        <v>Italie</v>
      </c>
      <c r="G545" s="30" t="n">
        <f aca="false">IF(B545&lt;&gt;"",1,0)</f>
        <v>1</v>
      </c>
    </row>
    <row r="546" customFormat="false" ht="12.75" hidden="false" customHeight="false" outlineLevel="0" collapsed="false">
      <c r="B546" s="30" t="str">
        <f aca="false">'Spyders (ZAM333...)'!A15</f>
        <v>Spyder E</v>
      </c>
      <c r="C546" s="30" t="str">
        <f aca="false">'Spyders (ZAM333...)'!B15</f>
        <v>*ZAM333B00*GA100417*</v>
      </c>
      <c r="D546" s="30" t="n">
        <f aca="false">'Spyders (ZAM333...)'!C15</f>
        <v>1986</v>
      </c>
      <c r="E546" s="30" t="str">
        <f aca="false">'Spyders (ZAM333...)'!D15</f>
        <v>Rouge</v>
      </c>
      <c r="F546" s="30" t="str">
        <f aca="false">'Spyders (ZAM333...)'!E15</f>
        <v>Suisse</v>
      </c>
      <c r="G546" s="30" t="n">
        <f aca="false">IF(B546&lt;&gt;"",1,0)</f>
        <v>1</v>
      </c>
    </row>
    <row r="547" customFormat="false" ht="12.75" hidden="false" customHeight="false" outlineLevel="0" collapsed="false">
      <c r="B547" s="30" t="str">
        <f aca="false">'Spyders (ZAM333...)'!A16</f>
        <v>Spyder</v>
      </c>
      <c r="C547" s="30" t="str">
        <f aca="false">'Spyders (ZAM333...)'!B16</f>
        <v>*ZAM333B00*GA100514*</v>
      </c>
      <c r="D547" s="30" t="n">
        <f aca="false">'Spyders (ZAM333...)'!C16</f>
        <v>1986</v>
      </c>
      <c r="E547" s="30" t="str">
        <f aca="false">'Spyders (ZAM333...)'!D16</f>
        <v>Gris</v>
      </c>
      <c r="F547" s="30" t="str">
        <f aca="false">'Spyders (ZAM333...)'!E16</f>
        <v>Hollande</v>
      </c>
      <c r="G547" s="30" t="n">
        <f aca="false">IF(B547&lt;&gt;"",1,0)</f>
        <v>1</v>
      </c>
    </row>
    <row r="548" customFormat="false" ht="12.75" hidden="false" customHeight="false" outlineLevel="0" collapsed="false">
      <c r="B548" s="30" t="str">
        <f aca="false">'Spyders (ZAM333...)'!A17</f>
        <v>Spyder E</v>
      </c>
      <c r="C548" s="30" t="str">
        <f aca="false">'Spyders (ZAM333...)'!B17</f>
        <v>*ZAM333B00*GA100646*</v>
      </c>
      <c r="D548" s="30" t="n">
        <f aca="false">'Spyders (ZAM333...)'!C17</f>
        <v>1987</v>
      </c>
      <c r="E548" s="30" t="str">
        <f aca="false">'Spyders (ZAM333...)'!D17</f>
        <v>?</v>
      </c>
      <c r="F548" s="30" t="str">
        <f aca="false">'Spyders (ZAM333...)'!E17</f>
        <v>Suisse</v>
      </c>
      <c r="G548" s="30" t="n">
        <f aca="false">IF(B548&lt;&gt;"",1,0)</f>
        <v>1</v>
      </c>
    </row>
    <row r="549" customFormat="false" ht="12.75" hidden="false" customHeight="false" outlineLevel="0" collapsed="false">
      <c r="B549" s="30" t="str">
        <f aca="false">'Spyders (ZAM333...)'!A18</f>
        <v>Spyder E</v>
      </c>
      <c r="C549" s="30" t="str">
        <f aca="false">'Spyders (ZAM333...)'!B18</f>
        <v>*ZAM333B00*GA100712*</v>
      </c>
      <c r="D549" s="30" t="n">
        <f aca="false">'Spyders (ZAM333...)'!C18</f>
        <v>1986</v>
      </c>
      <c r="E549" s="30" t="str">
        <f aca="false">'Spyders (ZAM333...)'!D18</f>
        <v>Rouge</v>
      </c>
      <c r="F549" s="30" t="str">
        <f aca="false">'Spyders (ZAM333...)'!E18</f>
        <v>France</v>
      </c>
      <c r="G549" s="30" t="n">
        <f aca="false">IF(B549&lt;&gt;"",1,0)</f>
        <v>1</v>
      </c>
    </row>
    <row r="550" customFormat="false" ht="12.75" hidden="false" customHeight="false" outlineLevel="0" collapsed="false">
      <c r="B550" s="30" t="str">
        <f aca="false">'Spyders (ZAM333...)'!A19</f>
        <v>Spyder</v>
      </c>
      <c r="C550" s="30" t="str">
        <f aca="false">'Spyders (ZAM333...)'!B19</f>
        <v>*ZAM333B00*GA100720*</v>
      </c>
      <c r="D550" s="30" t="n">
        <f aca="false">'Spyders (ZAM333...)'!C19</f>
        <v>1986</v>
      </c>
      <c r="E550" s="30" t="str">
        <f aca="false">'Spyders (ZAM333...)'!D19</f>
        <v>Rouge</v>
      </c>
      <c r="F550" s="30" t="str">
        <f aca="false">'Spyders (ZAM333...)'!E19</f>
        <v>Italie</v>
      </c>
      <c r="G550" s="30" t="n">
        <f aca="false">IF(B550&lt;&gt;"",1,0)</f>
        <v>1</v>
      </c>
    </row>
    <row r="551" customFormat="false" ht="12.75" hidden="false" customHeight="false" outlineLevel="0" collapsed="false">
      <c r="B551" s="30" t="str">
        <f aca="false">'Spyders (ZAM333...)'!A20</f>
        <v>Spyder 2,5</v>
      </c>
      <c r="C551" s="30" t="str">
        <f aca="false">'Spyders (ZAM333...)'!B20</f>
        <v>*ZAM333B00*GA100760*</v>
      </c>
      <c r="D551" s="30" t="n">
        <f aca="false">'Spyders (ZAM333...)'!C20</f>
        <v>1987</v>
      </c>
      <c r="E551" s="30" t="str">
        <f aca="false">'Spyders (ZAM333...)'!D20</f>
        <v>Rosso Maserati</v>
      </c>
      <c r="F551" s="30" t="str">
        <f aca="false">'Spyders (ZAM333...)'!E20</f>
        <v>France</v>
      </c>
      <c r="G551" s="30" t="n">
        <f aca="false">IF(B551&lt;&gt;"",1,0)</f>
        <v>1</v>
      </c>
    </row>
    <row r="552" customFormat="false" ht="12.75" hidden="false" customHeight="false" outlineLevel="0" collapsed="false">
      <c r="B552" s="30" t="str">
        <f aca="false">'Spyders (ZAM333...)'!A21</f>
        <v>Spyder E</v>
      </c>
      <c r="C552" s="30" t="str">
        <f aca="false">'Spyders (ZAM333...)'!B21</f>
        <v>*ZAM333B00*GA100871*</v>
      </c>
      <c r="D552" s="30" t="n">
        <f aca="false">'Spyders (ZAM333...)'!C21</f>
        <v>1987</v>
      </c>
      <c r="E552" s="30" t="str">
        <f aca="false">'Spyders (ZAM333...)'!D21</f>
        <v>Bleu</v>
      </c>
      <c r="F552" s="30" t="str">
        <f aca="false">'Spyders (ZAM333...)'!E21</f>
        <v>Italie</v>
      </c>
      <c r="G552" s="30" t="n">
        <f aca="false">IF(B552&lt;&gt;"",1,0)</f>
        <v>1</v>
      </c>
    </row>
    <row r="553" customFormat="false" ht="12.75" hidden="false" customHeight="false" outlineLevel="0" collapsed="false">
      <c r="B553" s="30" t="str">
        <f aca="false">'Spyders (ZAM333...)'!A22</f>
        <v>Spyder E</v>
      </c>
      <c r="C553" s="30" t="str">
        <f aca="false">'Spyders (ZAM333...)'!B22</f>
        <v>*ZAM333B00*GA100877*</v>
      </c>
      <c r="D553" s="30" t="n">
        <f aca="false">'Spyders (ZAM333...)'!C22</f>
        <v>1987</v>
      </c>
      <c r="E553" s="30" t="str">
        <f aca="false">'Spyders (ZAM333...)'!D22</f>
        <v>Rouge</v>
      </c>
      <c r="F553" s="30" t="str">
        <f aca="false">'Spyders (ZAM333...)'!E22</f>
        <v>?</v>
      </c>
      <c r="G553" s="30" t="n">
        <f aca="false">IF(B553&lt;&gt;"",1,0)</f>
        <v>1</v>
      </c>
    </row>
    <row r="554" customFormat="false" ht="12.75" hidden="false" customHeight="false" outlineLevel="0" collapsed="false">
      <c r="B554" s="30" t="str">
        <f aca="false">'Spyders (ZAM333...)'!A23</f>
        <v>Spyder</v>
      </c>
      <c r="C554" s="30" t="str">
        <f aca="false">'Spyders (ZAM333...)'!B23</f>
        <v>*ZAM333B00*GA101054*</v>
      </c>
      <c r="D554" s="30" t="n">
        <f aca="false">'Spyders (ZAM333...)'!C23</f>
        <v>1987</v>
      </c>
      <c r="E554" s="30" t="str">
        <f aca="false">'Spyders (ZAM333...)'!D23</f>
        <v>?</v>
      </c>
      <c r="F554" s="30" t="str">
        <f aca="false">'Spyders (ZAM333...)'!E23</f>
        <v>Norvège</v>
      </c>
      <c r="G554" s="30" t="n">
        <f aca="false">IF(B554&lt;&gt;"",1,0)</f>
        <v>1</v>
      </c>
    </row>
    <row r="555" customFormat="false" ht="12.75" hidden="false" customHeight="false" outlineLevel="0" collapsed="false">
      <c r="B555" s="30" t="str">
        <f aca="false">'Spyders (ZAM333...)'!A24</f>
        <v>Spyder</v>
      </c>
      <c r="C555" s="30" t="str">
        <f aca="false">'Spyders (ZAM333...)'!B24</f>
        <v>*ZAM333B00*GA101058*</v>
      </c>
      <c r="D555" s="30" t="n">
        <f aca="false">'Spyders (ZAM333...)'!C24</f>
        <v>1987</v>
      </c>
      <c r="E555" s="30" t="str">
        <f aca="false">'Spyders (ZAM333...)'!D24</f>
        <v>Rouge</v>
      </c>
      <c r="F555" s="30" t="str">
        <f aca="false">'Spyders (ZAM333...)'!E24</f>
        <v>France</v>
      </c>
      <c r="G555" s="30" t="n">
        <f aca="false">IF(B555&lt;&gt;"",1,0)</f>
        <v>1</v>
      </c>
    </row>
    <row r="556" customFormat="false" ht="12.75" hidden="false" customHeight="false" outlineLevel="0" collapsed="false">
      <c r="B556" s="30" t="str">
        <f aca="false">'Spyders (ZAM333...)'!A25</f>
        <v>Spyder</v>
      </c>
      <c r="C556" s="30" t="str">
        <f aca="false">'Spyders (ZAM333...)'!B25</f>
        <v>*ZAM333B00*HA101396*</v>
      </c>
      <c r="D556" s="30" t="n">
        <f aca="false">'Spyders (ZAM333...)'!C25</f>
        <v>1991</v>
      </c>
      <c r="E556" s="30" t="str">
        <f aca="false">'Spyders (ZAM333...)'!D25</f>
        <v>Noir</v>
      </c>
      <c r="F556" s="30" t="str">
        <f aca="false">'Spyders (ZAM333...)'!E25</f>
        <v>Norvège</v>
      </c>
      <c r="G556" s="30" t="n">
        <f aca="false">IF(B556&lt;&gt;"",1,0)</f>
        <v>1</v>
      </c>
    </row>
    <row r="557" customFormat="false" ht="12.75" hidden="false" customHeight="false" outlineLevel="0" collapsed="false">
      <c r="B557" s="30" t="str">
        <f aca="false">'Spyders (ZAM333...)'!A26</f>
        <v>Spyder 2,5</v>
      </c>
      <c r="C557" s="30" t="str">
        <f aca="false">'Spyders (ZAM333...)'!B26</f>
        <v>*ZAM333B00*HA101442*</v>
      </c>
      <c r="D557" s="30" t="n">
        <f aca="false">'Spyders (ZAM333...)'!C26</f>
        <v>1988</v>
      </c>
      <c r="E557" s="30" t="str">
        <f aca="false">'Spyders (ZAM333...)'!D26</f>
        <v>Rouge</v>
      </c>
      <c r="F557" s="30" t="str">
        <f aca="false">'Spyders (ZAM333...)'!E26</f>
        <v>Suisse</v>
      </c>
      <c r="G557" s="30" t="n">
        <f aca="false">IF(B557&lt;&gt;"",1,0)</f>
        <v>1</v>
      </c>
    </row>
    <row r="558" customFormat="false" ht="12.75" hidden="false" customHeight="false" outlineLevel="0" collapsed="false">
      <c r="B558" s="30" t="str">
        <f aca="false">'Spyders (ZAM333...)'!A27</f>
        <v>Spyder E</v>
      </c>
      <c r="C558" s="30" t="str">
        <f aca="false">'Spyders (ZAM333...)'!B27</f>
        <v>*ZAM333B00*HA101448*</v>
      </c>
      <c r="D558" s="30" t="n">
        <f aca="false">'Spyders (ZAM333...)'!C27</f>
        <v>1987</v>
      </c>
      <c r="E558" s="30" t="str">
        <f aca="false">'Spyders (ZAM333...)'!D27</f>
        <v>Rouge</v>
      </c>
      <c r="F558" s="30" t="str">
        <f aca="false">'Spyders (ZAM333...)'!E27</f>
        <v>Norvège</v>
      </c>
      <c r="G558" s="30" t="n">
        <f aca="false">IF(B558&lt;&gt;"",1,0)</f>
        <v>1</v>
      </c>
    </row>
    <row r="559" customFormat="false" ht="12.75" hidden="false" customHeight="false" outlineLevel="0" collapsed="false">
      <c r="B559" s="30" t="str">
        <f aca="false">'Spyders (ZAM333...)'!A28</f>
        <v>Spyder i</v>
      </c>
      <c r="C559" s="30" t="str">
        <f aca="false">'Spyders (ZAM333...)'!B28</f>
        <v>*ZAM333B00*HA101454*</v>
      </c>
      <c r="D559" s="30" t="n">
        <f aca="false">'Spyders (ZAM333...)'!C28</f>
        <v>1988</v>
      </c>
      <c r="E559" s="30" t="str">
        <f aca="false">'Spyders (ZAM333...)'!D28</f>
        <v>Noir</v>
      </c>
      <c r="F559" s="30" t="str">
        <f aca="false">'Spyders (ZAM333...)'!E28</f>
        <v>France</v>
      </c>
      <c r="G559" s="30" t="n">
        <f aca="false">IF(B559&lt;&gt;"",1,0)</f>
        <v>1</v>
      </c>
    </row>
    <row r="560" customFormat="false" ht="12.75" hidden="false" customHeight="false" outlineLevel="0" collapsed="false">
      <c r="B560" s="30" t="str">
        <f aca="false">'Spyders (ZAM333...)'!A29</f>
        <v>Spyder E</v>
      </c>
      <c r="C560" s="30" t="str">
        <f aca="false">'Spyders (ZAM333...)'!B29</f>
        <v>*ZAM333B00*HA101478*</v>
      </c>
      <c r="D560" s="30" t="n">
        <f aca="false">'Spyders (ZAM333...)'!C29</f>
        <v>1987</v>
      </c>
      <c r="E560" s="30" t="str">
        <f aca="false">'Spyders (ZAM333...)'!D29</f>
        <v>Rouge</v>
      </c>
      <c r="F560" s="30" t="str">
        <f aca="false">'Spyders (ZAM333...)'!E29</f>
        <v>UK</v>
      </c>
      <c r="G560" s="30" t="n">
        <f aca="false">IF(B560&lt;&gt;"",1,0)</f>
        <v>1</v>
      </c>
    </row>
    <row r="561" customFormat="false" ht="12.75" hidden="false" customHeight="false" outlineLevel="0" collapsed="false">
      <c r="B561" s="30" t="str">
        <f aca="false">'Spyders (ZAM333...)'!A30</f>
        <v>Spyder i</v>
      </c>
      <c r="C561" s="30" t="str">
        <f aca="false">'Spyders (ZAM333...)'!B30</f>
        <v>*ZAM333B00*HA101499*</v>
      </c>
      <c r="D561" s="30" t="n">
        <f aca="false">'Spyders (ZAM333...)'!C30</f>
        <v>1988</v>
      </c>
      <c r="E561" s="30" t="str">
        <f aca="false">'Spyders (ZAM333...)'!D30</f>
        <v>Bleu</v>
      </c>
      <c r="F561" s="30" t="str">
        <f aca="false">'Spyders (ZAM333...)'!E30</f>
        <v>Belgique</v>
      </c>
      <c r="G561" s="30" t="n">
        <f aca="false">IF(B561&lt;&gt;"",1,0)</f>
        <v>1</v>
      </c>
    </row>
    <row r="562" customFormat="false" ht="12.75" hidden="false" customHeight="false" outlineLevel="0" collapsed="false">
      <c r="B562" s="30" t="str">
        <f aca="false">'Spyders (ZAM333...)'!A32</f>
        <v>Spyder</v>
      </c>
      <c r="C562" s="30" t="str">
        <f aca="false">'Spyders (ZAM333...)'!B32</f>
        <v>*ZAM333B00*HA101669*</v>
      </c>
      <c r="D562" s="30" t="n">
        <f aca="false">'Spyders (ZAM333...)'!C32</f>
        <v>1988</v>
      </c>
      <c r="E562" s="30" t="str">
        <f aca="false">'Spyders (ZAM333...)'!D32</f>
        <v>?</v>
      </c>
      <c r="F562" s="30" t="str">
        <f aca="false">'Spyders (ZAM333...)'!E32</f>
        <v>Suede</v>
      </c>
      <c r="G562" s="30" t="n">
        <f aca="false">IF(B562&lt;&gt;"",1,0)</f>
        <v>1</v>
      </c>
    </row>
    <row r="563" customFormat="false" ht="12.75" hidden="false" customHeight="false" outlineLevel="0" collapsed="false">
      <c r="B563" s="30" t="str">
        <f aca="false">'Spyders (ZAM333...)'!A33</f>
        <v>Spyder E</v>
      </c>
      <c r="C563" s="30" t="str">
        <f aca="false">'Spyders (ZAM333...)'!B33</f>
        <v>*ZAM333B00*HA190004*</v>
      </c>
      <c r="D563" s="30" t="n">
        <f aca="false">'Spyders (ZAM333...)'!C33</f>
        <v>1988</v>
      </c>
      <c r="E563" s="30" t="str">
        <f aca="false">'Spyders (ZAM333...)'!D33</f>
        <v>?</v>
      </c>
      <c r="F563" s="30" t="str">
        <f aca="false">'Spyders (ZAM333...)'!E33</f>
        <v>UK</v>
      </c>
      <c r="G563" s="30" t="n">
        <f aca="false">IF(B563&lt;&gt;"",1,0)</f>
        <v>1</v>
      </c>
    </row>
    <row r="564" customFormat="false" ht="12.75" hidden="false" customHeight="false" outlineLevel="0" collapsed="false">
      <c r="B564" s="30" t="str">
        <f aca="false">'Spyders (ZAM333...)'!A34</f>
        <v>Spyder</v>
      </c>
      <c r="C564" s="30" t="str">
        <f aca="false">'Spyders (ZAM333...)'!B34</f>
        <v>*ZAM333B00*HA190039*</v>
      </c>
      <c r="D564" s="30" t="n">
        <f aca="false">'Spyders (ZAM333...)'!C34</f>
        <v>1987</v>
      </c>
      <c r="E564" s="30" t="str">
        <f aca="false">'Spyders (ZAM333...)'!D34</f>
        <v>Rosso Maserati</v>
      </c>
      <c r="F564" s="30" t="str">
        <f aca="false">'Spyders (ZAM333...)'!E34</f>
        <v>Australie</v>
      </c>
      <c r="G564" s="30" t="n">
        <f aca="false">IF(B564&lt;&gt;"",1,0)</f>
        <v>1</v>
      </c>
    </row>
    <row r="565" customFormat="false" ht="12.75" hidden="false" customHeight="false" outlineLevel="0" collapsed="false">
      <c r="B565" s="30" t="str">
        <f aca="false">'Spyders (ZAM333...)'!A37</f>
        <v>Spyder SE</v>
      </c>
      <c r="C565" s="30" t="str">
        <f aca="false">'Spyders (ZAM333...)'!B37</f>
        <v>*ZAM333B00*HA190086*</v>
      </c>
      <c r="D565" s="30" t="n">
        <f aca="false">'Spyders (ZAM333...)'!C37</f>
        <v>1988</v>
      </c>
      <c r="E565" s="30" t="str">
        <f aca="false">'Spyders (ZAM333...)'!D37</f>
        <v>Nero Carbonio</v>
      </c>
      <c r="F565" s="30" t="str">
        <f aca="false">'Spyders (ZAM333...)'!E37</f>
        <v>UK</v>
      </c>
      <c r="G565" s="30" t="n">
        <f aca="false">IF(B565&lt;&gt;"",1,0)</f>
        <v>1</v>
      </c>
    </row>
    <row r="566" customFormat="false" ht="12.75" hidden="false" customHeight="false" outlineLevel="0" collapsed="false">
      <c r="B566" s="30" t="str">
        <f aca="false">'Spyders (ZAM333...)'!A38</f>
        <v>Spyder E</v>
      </c>
      <c r="C566" s="30" t="str">
        <f aca="false">'Spyders (ZAM333...)'!B38</f>
        <v>*ZAM333B00*HA190096*</v>
      </c>
      <c r="D566" s="30" t="n">
        <f aca="false">'Spyders (ZAM333...)'!C38</f>
        <v>1987</v>
      </c>
      <c r="E566" s="30" t="str">
        <f aca="false">'Spyders (ZAM333...)'!D38</f>
        <v>Rouge</v>
      </c>
      <c r="F566" s="30" t="str">
        <f aca="false">'Spyders (ZAM333...)'!E38</f>
        <v>Australie</v>
      </c>
      <c r="G566" s="30" t="n">
        <f aca="false">IF(B566&lt;&gt;"",1,0)</f>
        <v>1</v>
      </c>
    </row>
    <row r="567" customFormat="false" ht="12.75" hidden="false" customHeight="false" outlineLevel="0" collapsed="false">
      <c r="B567" s="30" t="str">
        <f aca="false">'Spyders (ZAM333...)'!A39</f>
        <v>Spyder i</v>
      </c>
      <c r="C567" s="30" t="str">
        <f aca="false">'Spyders (ZAM333...)'!B39</f>
        <v>*ZAM333B00*JA101820*</v>
      </c>
      <c r="D567" s="30" t="n">
        <f aca="false">'Spyders (ZAM333...)'!C39</f>
        <v>1989</v>
      </c>
      <c r="E567" s="30" t="str">
        <f aca="false">'Spyders (ZAM333...)'!D39</f>
        <v>?</v>
      </c>
      <c r="F567" s="30" t="str">
        <f aca="false">'Spyders (ZAM333...)'!E39</f>
        <v>Belgique</v>
      </c>
      <c r="G567" s="30" t="n">
        <f aca="false">IF(B567&lt;&gt;"",1,0)</f>
        <v>1</v>
      </c>
    </row>
    <row r="568" customFormat="false" ht="12.75" hidden="false" customHeight="false" outlineLevel="0" collapsed="false">
      <c r="B568" s="30" t="str">
        <f aca="false">'Spyders (ZAM333...)'!A40</f>
        <v>Spyder</v>
      </c>
      <c r="C568" s="30" t="str">
        <f aca="false">'Spyders (ZAM333...)'!B40</f>
        <v>*ZAM333B00*JA101823*</v>
      </c>
      <c r="D568" s="30" t="n">
        <f aca="false">'Spyders (ZAM333...)'!C40</f>
        <v>1988</v>
      </c>
      <c r="E568" s="30" t="str">
        <f aca="false">'Spyders (ZAM333...)'!D40</f>
        <v>?</v>
      </c>
      <c r="F568" s="30" t="str">
        <f aca="false">'Spyders (ZAM333...)'!E40</f>
        <v>France</v>
      </c>
      <c r="G568" s="30" t="n">
        <f aca="false">IF(B568&lt;&gt;"",1,0)</f>
        <v>1</v>
      </c>
    </row>
    <row r="569" customFormat="false" ht="12.75" hidden="false" customHeight="false" outlineLevel="0" collapsed="false">
      <c r="B569" s="30" t="str">
        <f aca="false">'Spyders (ZAM333...)'!A41</f>
        <v>Spyder i</v>
      </c>
      <c r="C569" s="30" t="str">
        <f aca="false">'Spyders (ZAM333...)'!B41</f>
        <v>*ZAM333B00*JA101826*</v>
      </c>
      <c r="D569" s="30" t="n">
        <f aca="false">'Spyders (ZAM333...)'!C41</f>
        <v>1988</v>
      </c>
      <c r="E569" s="30" t="str">
        <f aca="false">'Spyders (ZAM333...)'!D41</f>
        <v>?</v>
      </c>
      <c r="F569" s="30" t="str">
        <f aca="false">'Spyders (ZAM333...)'!E41</f>
        <v>France</v>
      </c>
      <c r="G569" s="30" t="n">
        <f aca="false">IF(B569&lt;&gt;"",1,0)</f>
        <v>1</v>
      </c>
    </row>
    <row r="570" customFormat="false" ht="12.75" hidden="false" customHeight="false" outlineLevel="0" collapsed="false">
      <c r="B570" s="30" t="str">
        <f aca="false">'Spyders (ZAM333...)'!A42</f>
        <v>Spyder SE</v>
      </c>
      <c r="C570" s="30" t="str">
        <f aca="false">'Spyders (ZAM333...)'!B42</f>
        <v>*ZAM333B00*JA101984*</v>
      </c>
      <c r="D570" s="30" t="n">
        <f aca="false">'Spyders (ZAM333...)'!C42</f>
        <v>1990</v>
      </c>
      <c r="E570" s="30" t="str">
        <f aca="false">'Spyders (ZAM333...)'!D42</f>
        <v>Bleu</v>
      </c>
      <c r="F570" s="30" t="str">
        <f aca="false">'Spyders (ZAM333...)'!E42</f>
        <v>Allemagne</v>
      </c>
      <c r="G570" s="30" t="n">
        <f aca="false">IF(B570&lt;&gt;"",1,0)</f>
        <v>1</v>
      </c>
    </row>
    <row r="571" customFormat="false" ht="12.75" hidden="false" customHeight="false" outlineLevel="0" collapsed="false">
      <c r="B571" s="30" t="str">
        <f aca="false">'Spyders (ZAM333...)'!A43</f>
        <v>Spyder 2,8</v>
      </c>
      <c r="C571" s="30" t="str">
        <f aca="false">'Spyders (ZAM333...)'!B43</f>
        <v>*ZAM333B00*JA190166*</v>
      </c>
      <c r="D571" s="30" t="n">
        <f aca="false">'Spyders (ZAM333...)'!C43</f>
        <v>1989</v>
      </c>
      <c r="E571" s="30" t="str">
        <f aca="false">'Spyders (ZAM333...)'!D43</f>
        <v>Blanc</v>
      </c>
      <c r="F571" s="30" t="str">
        <f aca="false">'Spyders (ZAM333...)'!E43</f>
        <v>UK</v>
      </c>
      <c r="G571" s="30" t="n">
        <f aca="false">IF(B571&lt;&gt;"",1,0)</f>
        <v>1</v>
      </c>
    </row>
    <row r="572" customFormat="false" ht="12.75" hidden="false" customHeight="false" outlineLevel="0" collapsed="false">
      <c r="B572" s="30" t="str">
        <f aca="false">'Spyders (ZAM333...)'!A44</f>
        <v>Spyder E</v>
      </c>
      <c r="C572" s="30" t="str">
        <f aca="false">'Spyders (ZAM333...)'!B44</f>
        <v>*ZAM333B00*KA102031*</v>
      </c>
      <c r="D572" s="30" t="n">
        <f aca="false">'Spyders (ZAM333...)'!C44</f>
        <v>1989</v>
      </c>
      <c r="E572" s="30" t="str">
        <f aca="false">'Spyders (ZAM333...)'!D44</f>
        <v>Rouge</v>
      </c>
      <c r="F572" s="30" t="str">
        <f aca="false">'Spyders (ZAM333...)'!E44</f>
        <v>France</v>
      </c>
      <c r="G572" s="30" t="n">
        <f aca="false">IF(B572&lt;&gt;"",1,0)</f>
        <v>1</v>
      </c>
    </row>
    <row r="573" customFormat="false" ht="12.75" hidden="false" customHeight="false" outlineLevel="0" collapsed="false">
      <c r="B573" s="30" t="str">
        <f aca="false">'Spyders (ZAM333...)'!A45</f>
        <v>Spyder III</v>
      </c>
      <c r="C573" s="30" t="str">
        <f aca="false">'Spyders (ZAM333...)'!B45</f>
        <v>*ZAM333B00*KA102145*</v>
      </c>
      <c r="D573" s="30" t="n">
        <f aca="false">'Spyders (ZAM333...)'!C45</f>
        <v>1989</v>
      </c>
      <c r="E573" s="30" t="str">
        <f aca="false">'Spyders (ZAM333...)'!D45</f>
        <v>Rouge</v>
      </c>
      <c r="F573" s="30" t="str">
        <f aca="false">'Spyders (ZAM333...)'!E45</f>
        <v>Espagne</v>
      </c>
      <c r="G573" s="30" t="n">
        <f aca="false">IF(B573&lt;&gt;"",1,0)</f>
        <v>1</v>
      </c>
    </row>
    <row r="574" customFormat="false" ht="12.75" hidden="false" customHeight="false" outlineLevel="0" collapsed="false">
      <c r="B574" s="30" t="str">
        <f aca="false">'Spyders (ZAM333...)'!A46</f>
        <v>Spyder 2,0</v>
      </c>
      <c r="C574" s="30" t="str">
        <f aca="false">'Spyders (ZAM333...)'!B46</f>
        <v>*ZAM333B00*KA102185*</v>
      </c>
      <c r="D574" s="30" t="n">
        <f aca="false">'Spyders (ZAM333...)'!C46</f>
        <v>1989</v>
      </c>
      <c r="E574" s="30" t="str">
        <f aca="false">'Spyders (ZAM333...)'!D46</f>
        <v>?</v>
      </c>
      <c r="F574" s="30" t="str">
        <f aca="false">'Spyders (ZAM333...)'!E46</f>
        <v>France</v>
      </c>
      <c r="G574" s="30" t="n">
        <f aca="false">IF(B574&lt;&gt;"",1,0)</f>
        <v>1</v>
      </c>
    </row>
    <row r="575" customFormat="false" ht="12.75" hidden="false" customHeight="false" outlineLevel="0" collapsed="false">
      <c r="B575" s="30" t="str">
        <f aca="false">'Spyders (ZAM333...)'!A47</f>
        <v>Spyder SE</v>
      </c>
      <c r="C575" s="30" t="str">
        <f aca="false">'Spyders (ZAM333...)'!B47</f>
        <v>*ZAM333B00*KA102314*</v>
      </c>
      <c r="D575" s="30" t="n">
        <f aca="false">'Spyders (ZAM333...)'!C47</f>
        <v>1990</v>
      </c>
      <c r="E575" s="30" t="str">
        <f aca="false">'Spyders (ZAM333...)'!D47</f>
        <v>Noir</v>
      </c>
      <c r="F575" s="30" t="str">
        <f aca="false">'Spyders (ZAM333...)'!E47</f>
        <v>France</v>
      </c>
      <c r="G575" s="30" t="n">
        <f aca="false">IF(B575&lt;&gt;"",1,0)</f>
        <v>1</v>
      </c>
    </row>
    <row r="576" customFormat="false" ht="12.75" hidden="false" customHeight="false" outlineLevel="0" collapsed="false">
      <c r="B576" s="30" t="str">
        <f aca="false">'Spyders (ZAM333...)'!A48</f>
        <v>Spyder SE</v>
      </c>
      <c r="C576" s="30" t="str">
        <f aca="false">'Spyders (ZAM333...)'!B48</f>
        <v>*ZAM333B00*KA102314*</v>
      </c>
      <c r="D576" s="30" t="n">
        <f aca="false">'Spyders (ZAM333...)'!C48</f>
        <v>1991</v>
      </c>
      <c r="E576" s="30" t="str">
        <f aca="false">'Spyders (ZAM333...)'!D48</f>
        <v>Noir</v>
      </c>
      <c r="F576" s="30" t="str">
        <f aca="false">'Spyders (ZAM333...)'!E48</f>
        <v>France</v>
      </c>
      <c r="G576" s="30" t="n">
        <f aca="false">IF(B576&lt;&gt;"",1,0)</f>
        <v>1</v>
      </c>
    </row>
    <row r="577" customFormat="false" ht="12.75" hidden="false" customHeight="false" outlineLevel="0" collapsed="false">
      <c r="B577" s="30" t="str">
        <f aca="false">'Spyders (ZAM333...)'!A49</f>
        <v>Spyder SE</v>
      </c>
      <c r="C577" s="30" t="str">
        <f aca="false">'Spyders (ZAM333...)'!B49</f>
        <v>*ZAM333B00*KA102320*</v>
      </c>
      <c r="D577" s="30" t="n">
        <f aca="false">'Spyders (ZAM333...)'!C49</f>
        <v>1990</v>
      </c>
      <c r="E577" s="30" t="str">
        <f aca="false">'Spyders (ZAM333...)'!D49</f>
        <v>Rouge</v>
      </c>
      <c r="F577" s="30" t="str">
        <f aca="false">'Spyders (ZAM333...)'!E49</f>
        <v>Belgique</v>
      </c>
      <c r="G577" s="30" t="n">
        <f aca="false">IF(B577&lt;&gt;"",1,0)</f>
        <v>1</v>
      </c>
    </row>
    <row r="578" customFormat="false" ht="12.75" hidden="false" customHeight="false" outlineLevel="0" collapsed="false">
      <c r="B578" s="30" t="str">
        <f aca="false">'Spyders (ZAM333...)'!A50</f>
        <v>Spyder</v>
      </c>
      <c r="C578" s="30" t="str">
        <f aca="false">'Spyders (ZAM333...)'!B50</f>
        <v>*ZAM333B00*KA104324*</v>
      </c>
      <c r="D578" s="30" t="n">
        <f aca="false">'Spyders (ZAM333...)'!C50</f>
        <v>1989</v>
      </c>
      <c r="E578" s="30" t="str">
        <f aca="false">'Spyders (ZAM333...)'!D50</f>
        <v>Black</v>
      </c>
      <c r="F578" s="30" t="str">
        <f aca="false">'Spyders (ZAM333...)'!E50</f>
        <v>Ukraine</v>
      </c>
      <c r="G578" s="30" t="n">
        <f aca="false">IF(B578&lt;&gt;"",1,0)</f>
        <v>1</v>
      </c>
    </row>
    <row r="579" customFormat="false" ht="12.75" hidden="false" customHeight="false" outlineLevel="0" collapsed="false">
      <c r="B579" s="30" t="str">
        <f aca="false">'Spyders (ZAM333...)'!A51</f>
        <v>Spyder SE</v>
      </c>
      <c r="C579" s="30" t="str">
        <f aca="false">'Spyders (ZAM333...)'!B51</f>
        <v>*ZAM333B00*KA190178* (HS)</v>
      </c>
      <c r="D579" s="30" t="n">
        <f aca="false">'Spyders (ZAM333...)'!C51</f>
        <v>1989</v>
      </c>
      <c r="E579" s="30" t="str">
        <f aca="false">'Spyders (ZAM333...)'!D51</f>
        <v>?</v>
      </c>
      <c r="F579" s="30" t="str">
        <f aca="false">'Spyders (ZAM333...)'!E51</f>
        <v>UK</v>
      </c>
      <c r="G579" s="30" t="n">
        <f aca="false">IF(B579&lt;&gt;"",1,0)</f>
        <v>1</v>
      </c>
    </row>
    <row r="580" customFormat="false" ht="12.75" hidden="false" customHeight="false" outlineLevel="0" collapsed="false">
      <c r="B580" s="30" t="str">
        <f aca="false">'Spyders (ZAM333...)'!A52</f>
        <v>Spyder</v>
      </c>
      <c r="C580" s="30" t="str">
        <f aca="false">'Spyders (ZAM333...)'!B52</f>
        <v>*ZAM333B00*KA190182*</v>
      </c>
      <c r="D580" s="30" t="n">
        <f aca="false">'Spyders (ZAM333...)'!C52</f>
        <v>1989</v>
      </c>
      <c r="E580" s="30" t="str">
        <f aca="false">'Spyders (ZAM333...)'!D52</f>
        <v>Rouge</v>
      </c>
      <c r="F580" s="30" t="str">
        <f aca="false">'Spyders (ZAM333...)'!E52</f>
        <v>UK</v>
      </c>
      <c r="G580" s="30" t="n">
        <f aca="false">IF(B580&lt;&gt;"",1,0)</f>
        <v>1</v>
      </c>
    </row>
    <row r="581" customFormat="false" ht="12.75" hidden="false" customHeight="false" outlineLevel="0" collapsed="false">
      <c r="B581" s="30" t="str">
        <f aca="false">'Spyders (ZAM333...)'!A54</f>
        <v>Spyder SE</v>
      </c>
      <c r="C581" s="30" t="str">
        <f aca="false">'Spyders (ZAM333...)'!B54</f>
        <v>*ZAM333B00*LA102382*</v>
      </c>
      <c r="D581" s="30" t="n">
        <f aca="false">'Spyders (ZAM333...)'!C54</f>
        <v>1990</v>
      </c>
      <c r="E581" s="30" t="str">
        <f aca="false">'Spyders (ZAM333...)'!D54</f>
        <v>Noir</v>
      </c>
      <c r="F581" s="30" t="str">
        <f aca="false">'Spyders (ZAM333...)'!E54</f>
        <v>France</v>
      </c>
      <c r="G581" s="30" t="n">
        <f aca="false">IF(B581&lt;&gt;"",1,0)</f>
        <v>1</v>
      </c>
    </row>
    <row r="582" customFormat="false" ht="12.75" hidden="false" customHeight="false" outlineLevel="0" collapsed="false">
      <c r="B582" s="30" t="str">
        <f aca="false">'Spyders (ZAM333...)'!A55</f>
        <v>Spyder SE</v>
      </c>
      <c r="C582" s="30" t="str">
        <f aca="false">'Spyders (ZAM333...)'!B55</f>
        <v>*ZAM333B00*LA102393*</v>
      </c>
      <c r="D582" s="30" t="n">
        <f aca="false">'Spyders (ZAM333...)'!C55</f>
        <v>1990</v>
      </c>
      <c r="E582" s="30" t="str">
        <f aca="false">'Spyders (ZAM333...)'!D55</f>
        <v>?</v>
      </c>
      <c r="F582" s="30" t="str">
        <f aca="false">'Spyders (ZAM333...)'!E55</f>
        <v>France</v>
      </c>
      <c r="G582" s="30" t="n">
        <f aca="false">IF(B582&lt;&gt;"",1,0)</f>
        <v>1</v>
      </c>
    </row>
    <row r="583" customFormat="false" ht="12.75" hidden="false" customHeight="false" outlineLevel="0" collapsed="false">
      <c r="B583" s="30" t="str">
        <f aca="false">'Spyders (ZAM333...)'!A56</f>
        <v>Spyder</v>
      </c>
      <c r="C583" s="30" t="str">
        <f aca="false">'Spyders (ZAM333...)'!B56</f>
        <v>*ZAM333B00*LA102418*</v>
      </c>
      <c r="D583" s="30" t="n">
        <f aca="false">'Spyders (ZAM333...)'!C56</f>
        <v>1991</v>
      </c>
      <c r="E583" s="30" t="str">
        <f aca="false">'Spyders (ZAM333...)'!D56</f>
        <v>Rouge</v>
      </c>
      <c r="F583" s="30" t="str">
        <f aca="false">'Spyders (ZAM333...)'!E56</f>
        <v>Allemagne</v>
      </c>
      <c r="G583" s="30" t="n">
        <f aca="false">IF(B583&lt;&gt;"",1,0)</f>
        <v>1</v>
      </c>
    </row>
    <row r="584" customFormat="false" ht="12.75" hidden="false" customHeight="false" outlineLevel="0" collapsed="false">
      <c r="B584" s="30" t="str">
        <f aca="false">'Spyders (ZAM333...)'!A57</f>
        <v>Spyder 2,8</v>
      </c>
      <c r="C584" s="30" t="str">
        <f aca="false">'Spyders (ZAM333...)'!B57</f>
        <v>*ZAM333B00*LA102443*</v>
      </c>
      <c r="D584" s="30" t="n">
        <f aca="false">'Spyders (ZAM333...)'!C57</f>
        <v>1992</v>
      </c>
      <c r="E584" s="30" t="str">
        <f aca="false">'Spyders (ZAM333...)'!D57</f>
        <v>Noir</v>
      </c>
      <c r="F584" s="30" t="str">
        <f aca="false">'Spyders (ZAM333...)'!E57</f>
        <v>?</v>
      </c>
      <c r="G584" s="30" t="n">
        <f aca="false">IF(B584&lt;&gt;"",1,0)</f>
        <v>1</v>
      </c>
    </row>
    <row r="585" customFormat="false" ht="12.75" hidden="false" customHeight="false" outlineLevel="0" collapsed="false">
      <c r="B585" s="30" t="str">
        <f aca="false">'Spyders (ZAM333...)'!A58</f>
        <v>Spyder 2,8</v>
      </c>
      <c r="C585" s="30" t="str">
        <f aca="false">'Spyders (ZAM333...)'!B58</f>
        <v>*ZAM333B00*LA102453*</v>
      </c>
      <c r="D585" s="30" t="n">
        <f aca="false">'Spyders (ZAM333...)'!C58</f>
        <v>1991</v>
      </c>
      <c r="E585" s="30" t="str">
        <f aca="false">'Spyders (ZAM333...)'!D58</f>
        <v>Vert</v>
      </c>
      <c r="F585" s="30" t="str">
        <f aca="false">'Spyders (ZAM333...)'!E58</f>
        <v>Hollande</v>
      </c>
      <c r="G585" s="30" t="n">
        <f aca="false">IF(B585&lt;&gt;"",1,0)</f>
        <v>1</v>
      </c>
    </row>
    <row r="586" customFormat="false" ht="12.75" hidden="false" customHeight="false" outlineLevel="0" collapsed="false">
      <c r="B586" s="30" t="str">
        <f aca="false">'Spyders (ZAM333...)'!A60</f>
        <v>Spyder SE</v>
      </c>
      <c r="C586" s="30" t="str">
        <f aca="false">'Spyders (ZAM333...)'!B60</f>
        <v>*ZAM333B00*LA102483*</v>
      </c>
      <c r="D586" s="30" t="n">
        <f aca="false">'Spyders (ZAM333...)'!C60</f>
        <v>1990</v>
      </c>
      <c r="E586" s="30" t="str">
        <f aca="false">'Spyders (ZAM333...)'!D60</f>
        <v>?</v>
      </c>
      <c r="F586" s="30" t="str">
        <f aca="false">'Spyders (ZAM333...)'!E60</f>
        <v>Hollande</v>
      </c>
      <c r="G586" s="30" t="n">
        <f aca="false">IF(B586&lt;&gt;"",1,0)</f>
        <v>1</v>
      </c>
    </row>
    <row r="587" customFormat="false" ht="12.75" hidden="false" customHeight="false" outlineLevel="0" collapsed="false">
      <c r="B587" s="30" t="str">
        <f aca="false">'Spyders (ZAM333...)'!A61</f>
        <v>Spyder SE</v>
      </c>
      <c r="C587" s="30" t="str">
        <f aca="false">'Spyders (ZAM333...)'!B61</f>
        <v>*ZAM333B00*LA102502*</v>
      </c>
      <c r="D587" s="30" t="n">
        <f aca="false">'Spyders (ZAM333...)'!C61</f>
        <v>1990</v>
      </c>
      <c r="E587" s="30" t="str">
        <f aca="false">'Spyders (ZAM333...)'!D61</f>
        <v>?</v>
      </c>
      <c r="F587" s="30" t="str">
        <f aca="false">'Spyders (ZAM333...)'!E61</f>
        <v>France</v>
      </c>
      <c r="G587" s="30" t="n">
        <f aca="false">IF(B587&lt;&gt;"",1,0)</f>
        <v>1</v>
      </c>
    </row>
    <row r="588" customFormat="false" ht="12.75" hidden="false" customHeight="false" outlineLevel="0" collapsed="false">
      <c r="B588" s="30" t="str">
        <f aca="false">'Spyders (ZAM333...)'!A62</f>
        <v>Spyder</v>
      </c>
      <c r="C588" s="30" t="str">
        <f aca="false">'Spyders (ZAM333...)'!B62</f>
        <v>*ZAM333B00*LA102586*</v>
      </c>
      <c r="D588" s="30" t="n">
        <f aca="false">'Spyders (ZAM333...)'!C62</f>
        <v>1991</v>
      </c>
      <c r="E588" s="30" t="str">
        <f aca="false">'Spyders (ZAM333...)'!D62</f>
        <v>?</v>
      </c>
      <c r="F588" s="30" t="str">
        <f aca="false">'Spyders (ZAM333...)'!E62</f>
        <v>France</v>
      </c>
      <c r="G588" s="30" t="n">
        <f aca="false">IF(B588&lt;&gt;"",1,0)</f>
        <v>1</v>
      </c>
    </row>
    <row r="589" customFormat="false" ht="12.75" hidden="false" customHeight="false" outlineLevel="0" collapsed="false">
      <c r="B589" s="30" t="str">
        <f aca="false">'Spyders (ZAM333...)'!A63</f>
        <v>Spyder SE</v>
      </c>
      <c r="C589" s="30" t="str">
        <f aca="false">'Spyders (ZAM333...)'!B63</f>
        <v>*ZAM333B00*LA102600*</v>
      </c>
      <c r="D589" s="30" t="n">
        <f aca="false">'Spyders (ZAM333...)'!C63</f>
        <v>1992</v>
      </c>
      <c r="E589" s="30" t="str">
        <f aca="false">'Spyders (ZAM333...)'!D63</f>
        <v>Rouge</v>
      </c>
      <c r="F589" s="30" t="str">
        <f aca="false">'Spyders (ZAM333...)'!E63</f>
        <v>Allemagne</v>
      </c>
      <c r="G589" s="30" t="n">
        <f aca="false">IF(B589&lt;&gt;"",1,0)</f>
        <v>1</v>
      </c>
    </row>
    <row r="590" customFormat="false" ht="12.75" hidden="false" customHeight="false" outlineLevel="0" collapsed="false">
      <c r="B590" s="30" t="str">
        <f aca="false">'Spyders (ZAM333...)'!A65</f>
        <v>Spyder SE</v>
      </c>
      <c r="C590" s="30" t="str">
        <f aca="false">'Spyders (ZAM333...)'!B65</f>
        <v>*ZAM333B00*LA102649*</v>
      </c>
      <c r="D590" s="30" t="n">
        <f aca="false">'Spyders (ZAM333...)'!C65</f>
        <v>1990</v>
      </c>
      <c r="E590" s="30" t="str">
        <f aca="false">'Spyders (ZAM333...)'!D65</f>
        <v>?</v>
      </c>
      <c r="F590" s="30" t="str">
        <f aca="false">'Spyders (ZAM333...)'!E65</f>
        <v>Allemagne</v>
      </c>
      <c r="G590" s="30" t="n">
        <f aca="false">IF(B590&lt;&gt;"",1,0)</f>
        <v>1</v>
      </c>
    </row>
    <row r="591" customFormat="false" ht="12.75" hidden="false" customHeight="false" outlineLevel="0" collapsed="false">
      <c r="B591" s="30" t="str">
        <f aca="false">'Spyders (ZAM333...)'!A66</f>
        <v>Spyder E</v>
      </c>
      <c r="C591" s="30" t="str">
        <f aca="false">'Spyders (ZAM333...)'!B66</f>
        <v>*ZAM333B00*LA190237*</v>
      </c>
      <c r="D591" s="30" t="n">
        <f aca="false">'Spyders (ZAM333...)'!C66</f>
        <v>1993</v>
      </c>
      <c r="E591" s="30" t="str">
        <f aca="false">'Spyders (ZAM333...)'!D66</f>
        <v>?</v>
      </c>
      <c r="F591" s="30" t="str">
        <f aca="false">'Spyders (ZAM333...)'!E66</f>
        <v>UK</v>
      </c>
      <c r="G591" s="30" t="n">
        <f aca="false">IF(B591&lt;&gt;"",1,0)</f>
        <v>1</v>
      </c>
    </row>
    <row r="592" customFormat="false" ht="12.75" hidden="false" customHeight="false" outlineLevel="0" collapsed="false">
      <c r="B592" s="30" t="str">
        <f aca="false">'Spyders (ZAM333...)'!A67</f>
        <v>Spyder SE</v>
      </c>
      <c r="C592" s="30" t="str">
        <f aca="false">'Spyders (ZAM333...)'!B67</f>
        <v>*ZAM333B00*LA190237*</v>
      </c>
      <c r="D592" s="30" t="n">
        <f aca="false">'Spyders (ZAM333...)'!C67</f>
        <v>1992</v>
      </c>
      <c r="E592" s="30" t="str">
        <f aca="false">'Spyders (ZAM333...)'!D67</f>
        <v>Bleu</v>
      </c>
      <c r="F592" s="30" t="str">
        <f aca="false">'Spyders (ZAM333...)'!E67</f>
        <v>UK</v>
      </c>
      <c r="G592" s="30" t="n">
        <f aca="false">IF(B592&lt;&gt;"",1,0)</f>
        <v>1</v>
      </c>
    </row>
    <row r="593" customFormat="false" ht="12.75" hidden="false" customHeight="false" outlineLevel="0" collapsed="false">
      <c r="B593" s="30" t="str">
        <f aca="false">'Spyders (ZAM333...)'!A68</f>
        <v>Spyder</v>
      </c>
      <c r="C593" s="30" t="str">
        <f aca="false">'Spyders (ZAM333...)'!B68</f>
        <v>*ZAM333B00*LA190239*</v>
      </c>
      <c r="D593" s="30" t="n">
        <f aca="false">'Spyders (ZAM333...)'!C68</f>
        <v>1990</v>
      </c>
      <c r="E593" s="30" t="str">
        <f aca="false">'Spyders (ZAM333...)'!D68</f>
        <v>?</v>
      </c>
      <c r="F593" s="30" t="str">
        <f aca="false">'Spyders (ZAM333...)'!E68</f>
        <v>UK</v>
      </c>
      <c r="G593" s="30" t="n">
        <f aca="false">IF(B593&lt;&gt;"",1,0)</f>
        <v>1</v>
      </c>
    </row>
    <row r="594" customFormat="false" ht="12.75" hidden="false" customHeight="false" outlineLevel="0" collapsed="false">
      <c r="B594" s="30" t="str">
        <f aca="false">'Spyders (ZAM333...)'!A69</f>
        <v>Spyder SE</v>
      </c>
      <c r="C594" s="30" t="str">
        <f aca="false">'Spyders (ZAM333...)'!B69</f>
        <v>*ZAM333B00*LA190254*</v>
      </c>
      <c r="D594" s="30" t="n">
        <f aca="false">'Spyders (ZAM333...)'!C69</f>
        <v>1991</v>
      </c>
      <c r="E594" s="30" t="str">
        <f aca="false">'Spyders (ZAM333...)'!D69</f>
        <v>?</v>
      </c>
      <c r="F594" s="30" t="str">
        <f aca="false">'Spyders (ZAM333...)'!E69</f>
        <v>UK</v>
      </c>
      <c r="G594" s="30" t="n">
        <f aca="false">IF(B594&lt;&gt;"",1,0)</f>
        <v>1</v>
      </c>
    </row>
    <row r="595" customFormat="false" ht="12.75" hidden="false" customHeight="false" outlineLevel="0" collapsed="false">
      <c r="B595" s="30" t="str">
        <f aca="false">'Spyders (ZAM333...)'!A70</f>
        <v>Spyder SE</v>
      </c>
      <c r="C595" s="30" t="str">
        <f aca="false">'Spyders (ZAM333...)'!B70</f>
        <v>*ZAM333B00*LA190258*</v>
      </c>
      <c r="D595" s="30" t="n">
        <f aca="false">'Spyders (ZAM333...)'!C70</f>
        <v>1991</v>
      </c>
      <c r="E595" s="30" t="str">
        <f aca="false">'Spyders (ZAM333...)'!D70</f>
        <v>?</v>
      </c>
      <c r="F595" s="30" t="str">
        <f aca="false">'Spyders (ZAM333...)'!E70</f>
        <v>Afrique du sud</v>
      </c>
      <c r="G595" s="30" t="n">
        <f aca="false">IF(B595&lt;&gt;"",1,0)</f>
        <v>1</v>
      </c>
    </row>
    <row r="596" customFormat="false" ht="12.75" hidden="false" customHeight="false" outlineLevel="0" collapsed="false">
      <c r="B596" s="30" t="str">
        <f aca="false">'Spyders (ZAM333...)'!A71</f>
        <v>Spyder SE</v>
      </c>
      <c r="C596" s="30" t="str">
        <f aca="false">'Spyders (ZAM333...)'!B71</f>
        <v>*ZAM333B00*LA190259*</v>
      </c>
      <c r="D596" s="30" t="n">
        <f aca="false">'Spyders (ZAM333...)'!C71</f>
        <v>1992</v>
      </c>
      <c r="E596" s="30" t="str">
        <f aca="false">'Spyders (ZAM333...)'!D71</f>
        <v>Rouge</v>
      </c>
      <c r="F596" s="30" t="str">
        <f aca="false">'Spyders (ZAM333...)'!E71</f>
        <v>UK</v>
      </c>
      <c r="G596" s="30" t="n">
        <f aca="false">IF(B596&lt;&gt;"",1,0)</f>
        <v>1</v>
      </c>
    </row>
    <row r="597" customFormat="false" ht="12.75" hidden="false" customHeight="false" outlineLevel="0" collapsed="false">
      <c r="B597" s="30" t="str">
        <f aca="false">'Spyders (ZAM333...)'!A73</f>
        <v>Spyder</v>
      </c>
      <c r="C597" s="30" t="str">
        <f aca="false">'Spyders (ZAM333...)'!B73</f>
        <v>*ZAM333B00*MB102774*</v>
      </c>
      <c r="D597" s="30" t="n">
        <f aca="false">'Spyders (ZAM333...)'!C73</f>
        <v>1991</v>
      </c>
      <c r="E597" s="30" t="str">
        <f aca="false">'Spyders (ZAM333...)'!D73</f>
        <v>Blu Aquamarina Met</v>
      </c>
      <c r="F597" s="30" t="str">
        <f aca="false">'Spyders (ZAM333...)'!E73</f>
        <v>Italie</v>
      </c>
      <c r="G597" s="30" t="n">
        <f aca="false">IF(B597&lt;&gt;"",1,0)</f>
        <v>1</v>
      </c>
    </row>
    <row r="598" customFormat="false" ht="12.75" hidden="false" customHeight="false" outlineLevel="0" collapsed="false">
      <c r="B598" s="30" t="str">
        <f aca="false">'Spyders (ZAM333...)'!A74</f>
        <v>Spyder SE</v>
      </c>
      <c r="C598" s="30" t="str">
        <f aca="false">'Spyders (ZAM333...)'!B74</f>
        <v>*ZAM333B00*MB102816*</v>
      </c>
      <c r="D598" s="30" t="n">
        <f aca="false">'Spyders (ZAM333...)'!C74</f>
        <v>1992</v>
      </c>
      <c r="E598" s="30" t="str">
        <f aca="false">'Spyders (ZAM333...)'!D74</f>
        <v>Bleu</v>
      </c>
      <c r="F598" s="30" t="str">
        <f aca="false">'Spyders (ZAM333...)'!E74</f>
        <v>France</v>
      </c>
      <c r="G598" s="30" t="n">
        <f aca="false">IF(B598&lt;&gt;"",1,0)</f>
        <v>1</v>
      </c>
    </row>
    <row r="599" customFormat="false" ht="12.75" hidden="false" customHeight="false" outlineLevel="0" collapsed="false">
      <c r="B599" s="30" t="str">
        <f aca="false">'Spyders (ZAM333...)'!A75</f>
        <v>Spyder 2,8</v>
      </c>
      <c r="C599" s="30" t="str">
        <f aca="false">'Spyders (ZAM333...)'!B75</f>
        <v>*ZAM333B00*MB102844*</v>
      </c>
      <c r="D599" s="30" t="n">
        <f aca="false">'Spyders (ZAM333...)'!C75</f>
        <v>1991</v>
      </c>
      <c r="E599" s="30" t="str">
        <f aca="false">'Spyders (ZAM333...)'!D75</f>
        <v>?</v>
      </c>
      <c r="F599" s="30" t="str">
        <f aca="false">'Spyders (ZAM333...)'!E75</f>
        <v>Belgique</v>
      </c>
      <c r="G599" s="30" t="n">
        <f aca="false">IF(B599&lt;&gt;"",1,0)</f>
        <v>1</v>
      </c>
    </row>
    <row r="600" customFormat="false" ht="12.75" hidden="false" customHeight="false" outlineLevel="0" collapsed="false">
      <c r="B600" s="30" t="str">
        <f aca="false">'Spyders (ZAM333...)'!A76</f>
        <v>Spyder</v>
      </c>
      <c r="C600" s="30" t="str">
        <f aca="false">'Spyders (ZAM333...)'!B76</f>
        <v>*ZAM333B00*MB102877*</v>
      </c>
      <c r="D600" s="30" t="n">
        <f aca="false">'Spyders (ZAM333...)'!C76</f>
        <v>1991</v>
      </c>
      <c r="E600" s="30" t="str">
        <f aca="false">'Spyders (ZAM333...)'!D76</f>
        <v>?</v>
      </c>
      <c r="F600" s="30" t="str">
        <f aca="false">'Spyders (ZAM333...)'!E76</f>
        <v>Allemagne</v>
      </c>
      <c r="G600" s="30" t="n">
        <f aca="false">IF(B600&lt;&gt;"",1,0)</f>
        <v>1</v>
      </c>
    </row>
    <row r="601" customFormat="false" ht="12.75" hidden="false" customHeight="false" outlineLevel="0" collapsed="false">
      <c r="B601" s="30" t="str">
        <f aca="false">'Spyders (ZAM333...)'!A77</f>
        <v>Spyder III E 2,8</v>
      </c>
      <c r="C601" s="30" t="str">
        <f aca="false">'Spyders (ZAM333...)'!B77</f>
        <v>*ZAM333B00*NB102914*</v>
      </c>
      <c r="D601" s="30" t="n">
        <f aca="false">'Spyders (ZAM333...)'!C77</f>
        <v>1994</v>
      </c>
      <c r="E601" s="30" t="str">
        <f aca="false">'Spyders (ZAM333...)'!D77</f>
        <v>Gris</v>
      </c>
      <c r="F601" s="30" t="str">
        <f aca="false">'Spyders (ZAM333...)'!E77</f>
        <v>Suisse</v>
      </c>
      <c r="G601" s="30" t="n">
        <f aca="false">IF(B601&lt;&gt;"",1,0)</f>
        <v>1</v>
      </c>
    </row>
    <row r="602" customFormat="false" ht="12.75" hidden="false" customHeight="false" outlineLevel="0" collapsed="false">
      <c r="B602" s="30" t="e">
        <f aca="false">#REF!</f>
        <v>#REF!</v>
      </c>
      <c r="C602" s="30" t="e">
        <f aca="false">#REF!</f>
        <v>#REF!</v>
      </c>
      <c r="D602" s="30" t="e">
        <f aca="false">#REF!</f>
        <v>#REF!</v>
      </c>
      <c r="E602" s="30" t="e">
        <f aca="false">#REF!</f>
        <v>#REF!</v>
      </c>
      <c r="F602" s="30" t="e">
        <f aca="false">#REF!</f>
        <v>#REF!</v>
      </c>
      <c r="G602" s="30" t="e">
        <f aca="false">IF(B602&lt;&gt;"",1,0)</f>
        <v>#REF!</v>
      </c>
    </row>
    <row r="603" customFormat="false" ht="12.75" hidden="false" customHeight="false" outlineLevel="0" collapsed="false">
      <c r="B603" s="30" t="str">
        <f aca="false">'Spyders (ZAM333...)'!A78</f>
        <v>Spyder 2,8</v>
      </c>
      <c r="C603" s="30" t="str">
        <f aca="false">'Spyders (ZAM333...)'!B78</f>
        <v>*ZAM333B00*NB102922*</v>
      </c>
      <c r="D603" s="30" t="n">
        <f aca="false">'Spyders (ZAM333...)'!C78</f>
        <v>1995</v>
      </c>
      <c r="E603" s="30" t="str">
        <f aca="false">'Spyders (ZAM333...)'!D78</f>
        <v>?</v>
      </c>
      <c r="F603" s="30" t="str">
        <f aca="false">'Spyders (ZAM333...)'!E78</f>
        <v>Suisse</v>
      </c>
      <c r="G603" s="30" t="n">
        <f aca="false">IF(B603&lt;&gt;"",1,0)</f>
        <v>1</v>
      </c>
    </row>
    <row r="604" customFormat="false" ht="12.75" hidden="false" customHeight="false" outlineLevel="0" collapsed="false">
      <c r="B604" s="30" t="str">
        <f aca="false">'Spyders (ZAM333...)'!A79</f>
        <v>Spyder III</v>
      </c>
      <c r="C604" s="30" t="str">
        <f aca="false">'Spyders (ZAM333...)'!B79</f>
        <v>*ZAM333B00*NB102972*</v>
      </c>
      <c r="D604" s="30" t="n">
        <f aca="false">'Spyders (ZAM333...)'!C79</f>
        <v>1995</v>
      </c>
      <c r="E604" s="30" t="str">
        <f aca="false">'Spyders (ZAM333...)'!D79</f>
        <v>?</v>
      </c>
      <c r="F604" s="30" t="str">
        <f aca="false">'Spyders (ZAM333...)'!E79</f>
        <v>Espagne</v>
      </c>
      <c r="G604" s="30" t="n">
        <f aca="false">IF(B604&lt;&gt;"",1,0)</f>
        <v>1</v>
      </c>
    </row>
    <row r="605" customFormat="false" ht="12.75" hidden="false" customHeight="false" outlineLevel="0" collapsed="false">
      <c r="B605" s="30" t="str">
        <f aca="false">'Spyders (ZAM333...)'!A80</f>
        <v>Spyder</v>
      </c>
      <c r="C605" s="30" t="str">
        <f aca="false">'Spyders (ZAM333...)'!B80</f>
        <v>*ZAM333B00*NB102990*</v>
      </c>
      <c r="D605" s="30" t="n">
        <f aca="false">'Spyders (ZAM333...)'!C80</f>
        <v>1994</v>
      </c>
      <c r="E605" s="30" t="str">
        <f aca="false">'Spyders (ZAM333...)'!D80</f>
        <v>Bleu</v>
      </c>
      <c r="F605" s="30" t="str">
        <f aca="false">'Spyders (ZAM333...)'!E80</f>
        <v>France</v>
      </c>
      <c r="G605" s="30" t="n">
        <f aca="false">IF(B605&lt;&gt;"",1,0)</f>
        <v>1</v>
      </c>
    </row>
    <row r="606" customFormat="false" ht="12.75" hidden="false" customHeight="false" outlineLevel="0" collapsed="false">
      <c r="B606" s="30" t="str">
        <f aca="false">'Spyders (ZAM333...)'!A82</f>
        <v>Spyder</v>
      </c>
      <c r="C606" s="30" t="str">
        <f aca="false">'Spyders (ZAM333...)'!B82</f>
        <v>*ZAM333B00*NB103009*</v>
      </c>
      <c r="D606" s="30" t="n">
        <f aca="false">'Spyders (ZAM333...)'!C82</f>
        <v>1994</v>
      </c>
      <c r="E606" s="30" t="str">
        <f aca="false">'Spyders (ZAM333...)'!D82</f>
        <v>Rosso Maserati</v>
      </c>
      <c r="F606" s="30" t="str">
        <f aca="false">'Spyders (ZAM333...)'!E82</f>
        <v>?</v>
      </c>
      <c r="G606" s="30" t="n">
        <f aca="false">IF(B606&lt;&gt;"",1,0)</f>
        <v>1</v>
      </c>
    </row>
    <row r="607" customFormat="false" ht="12.75" hidden="false" customHeight="false" outlineLevel="0" collapsed="false">
      <c r="B607" s="30" t="str">
        <f aca="false">'Spyders (ZAM333...)'!A83</f>
        <v>Spyder III</v>
      </c>
      <c r="C607" s="30" t="str">
        <f aca="false">'Spyders (ZAM333...)'!B83</f>
        <v>*ZAM333B00*NB103028*</v>
      </c>
      <c r="D607" s="30" t="n">
        <f aca="false">'Spyders (ZAM333...)'!C83</f>
        <v>1994</v>
      </c>
      <c r="E607" s="30" t="str">
        <f aca="false">'Spyders (ZAM333...)'!D83</f>
        <v>Rosso Maserati</v>
      </c>
      <c r="F607" s="30" t="str">
        <f aca="false">'Spyders (ZAM333...)'!E83</f>
        <v>Suisse</v>
      </c>
      <c r="G607" s="30" t="n">
        <f aca="false">IF(B607&lt;&gt;"",1,0)</f>
        <v>1</v>
      </c>
    </row>
    <row r="608" customFormat="false" ht="12.75" hidden="false" customHeight="false" outlineLevel="0" collapsed="false">
      <c r="B608" s="30" t="str">
        <f aca="false">'Spyders (ZAM333...)'!A84</f>
        <v>Spyder SE</v>
      </c>
      <c r="C608" s="30" t="str">
        <f aca="false">'Spyders (ZAM333...)'!B84</f>
        <v>*ZAM333B28*JA190163*</v>
      </c>
      <c r="D608" s="30" t="n">
        <f aca="false">'Spyders (ZAM333...)'!C84</f>
        <v>1989</v>
      </c>
      <c r="E608" s="30" t="str">
        <f aca="false">'Spyders (ZAM333...)'!D84</f>
        <v>Rouge</v>
      </c>
      <c r="F608" s="30" t="str">
        <f aca="false">'Spyders (ZAM333...)'!E84</f>
        <v>UK</v>
      </c>
      <c r="G608" s="30" t="n">
        <f aca="false">IF(B608&lt;&gt;"",1,0)</f>
        <v>1</v>
      </c>
    </row>
    <row r="609" customFormat="false" ht="12.75" hidden="false" customHeight="false" outlineLevel="0" collapsed="false">
      <c r="B609" s="30" t="str">
        <f aca="false">'Spyders (ZAM333...)'!A85</f>
        <v>Spyder SE</v>
      </c>
      <c r="C609" s="30" t="str">
        <f aca="false">'Spyders (ZAM333...)'!B85</f>
        <v>*ZAM333B28*LA190256*</v>
      </c>
      <c r="D609" s="30" t="n">
        <f aca="false">'Spyders (ZAM333...)'!C85</f>
        <v>1990</v>
      </c>
      <c r="E609" s="30" t="str">
        <f aca="false">'Spyders (ZAM333...)'!D85</f>
        <v>?</v>
      </c>
      <c r="F609" s="30" t="str">
        <f aca="false">'Spyders (ZAM333...)'!E85</f>
        <v>?</v>
      </c>
      <c r="G609" s="30" t="n">
        <f aca="false">IF(B609&lt;&gt;"",1,0)</f>
        <v>1</v>
      </c>
    </row>
    <row r="610" customFormat="false" ht="12.75" hidden="false" customHeight="false" outlineLevel="0" collapsed="false">
      <c r="B610" s="30" t="str">
        <f aca="false">'Spyders (ZAM333...)'!A86</f>
        <v>Spyder SE</v>
      </c>
      <c r="C610" s="30" t="str">
        <f aca="false">'Spyders (ZAM333...)'!B86</f>
        <v>*ZAM333B28A*JA190166*</v>
      </c>
      <c r="D610" s="30" t="n">
        <f aca="false">'Spyders (ZAM333...)'!C86</f>
        <v>1989</v>
      </c>
      <c r="E610" s="30" t="str">
        <f aca="false">'Spyders (ZAM333...)'!D86</f>
        <v>Blanc</v>
      </c>
      <c r="F610" s="30" t="str">
        <f aca="false">'Spyders (ZAM333...)'!E86</f>
        <v>UK</v>
      </c>
      <c r="G610" s="30" t="n">
        <f aca="false">IF(B610&lt;&gt;"",1,0)</f>
        <v>1</v>
      </c>
    </row>
    <row r="611" customFormat="false" ht="12.75" hidden="false" customHeight="false" outlineLevel="0" collapsed="false">
      <c r="B611" s="30" t="str">
        <f aca="false">'Spyders (ZAM333...)'!A87</f>
        <v>Spyder SE</v>
      </c>
      <c r="C611" s="30" t="str">
        <f aca="false">'Spyders (ZAM333...)'!B87</f>
        <v>*ZAM333B28A*KA190017*</v>
      </c>
      <c r="D611" s="30" t="n">
        <f aca="false">'Spyders (ZAM333...)'!C87</f>
        <v>1989</v>
      </c>
      <c r="E611" s="30" t="str">
        <f aca="false">'Spyders (ZAM333...)'!D87</f>
        <v>Rouge</v>
      </c>
      <c r="F611" s="30" t="str">
        <f aca="false">'Spyders (ZAM333...)'!E87</f>
        <v>UK</v>
      </c>
      <c r="G611" s="30" t="n">
        <f aca="false">IF(B611&lt;&gt;"",1,0)</f>
        <v>1</v>
      </c>
    </row>
    <row r="612" customFormat="false" ht="12.75" hidden="false" customHeight="false" outlineLevel="0" collapsed="false">
      <c r="B612" s="30" t="str">
        <f aca="false">'Spyders (ZAM333...)'!A88</f>
        <v>Spyder SE</v>
      </c>
      <c r="C612" s="30" t="str">
        <f aca="false">'Spyders (ZAM333...)'!B88</f>
        <v>*ZAM333B28A*KA190022*</v>
      </c>
      <c r="D612" s="30" t="n">
        <f aca="false">'Spyders (ZAM333...)'!C88</f>
        <v>1992</v>
      </c>
      <c r="E612" s="30" t="str">
        <f aca="false">'Spyders (ZAM333...)'!D88</f>
        <v>Rouge</v>
      </c>
      <c r="F612" s="30" t="str">
        <f aca="false">'Spyders (ZAM333...)'!E88</f>
        <v>UK</v>
      </c>
      <c r="G612" s="30" t="n">
        <f aca="false">IF(B612&lt;&gt;"",1,0)</f>
        <v>1</v>
      </c>
    </row>
    <row r="613" customFormat="false" ht="12.75" hidden="false" customHeight="false" outlineLevel="0" collapsed="false">
      <c r="B613" s="30" t="str">
        <f aca="false">'Spyders (ZAM333...)'!A89</f>
        <v>Spyder E 2,8</v>
      </c>
      <c r="C613" s="30" t="str">
        <f aca="false">'Spyders (ZAM333...)'!B89</f>
        <v>*ZAM333B28A*KA190174*</v>
      </c>
      <c r="D613" s="30" t="n">
        <f aca="false">'Spyders (ZAM333...)'!C89</f>
        <v>1989</v>
      </c>
      <c r="E613" s="30" t="str">
        <f aca="false">'Spyders (ZAM333...)'!D89</f>
        <v>Blanc</v>
      </c>
      <c r="F613" s="30" t="str">
        <f aca="false">'Spyders (ZAM333...)'!E89</f>
        <v>Allemagne</v>
      </c>
      <c r="G613" s="30" t="n">
        <f aca="false">IF(B613&lt;&gt;"",1,0)</f>
        <v>1</v>
      </c>
    </row>
    <row r="614" customFormat="false" ht="12.75" hidden="false" customHeight="false" outlineLevel="0" collapsed="false">
      <c r="B614" s="30" t="str">
        <f aca="false">'Spyders (ZAM333...)'!A90</f>
        <v>Spyder E</v>
      </c>
      <c r="C614" s="30" t="str">
        <f aca="false">'Spyders (ZAM333...)'!B90</f>
        <v>*ZAM333B28A*KA190200*</v>
      </c>
      <c r="D614" s="30" t="n">
        <f aca="false">'Spyders (ZAM333...)'!C90</f>
        <v>1989</v>
      </c>
      <c r="E614" s="30" t="str">
        <f aca="false">'Spyders (ZAM333...)'!D90</f>
        <v>?</v>
      </c>
      <c r="F614" s="30" t="str">
        <f aca="false">'Spyders (ZAM333...)'!E90</f>
        <v>UK</v>
      </c>
      <c r="G614" s="30" t="n">
        <f aca="false">IF(B614&lt;&gt;"",1,0)</f>
        <v>1</v>
      </c>
    </row>
    <row r="615" customFormat="false" ht="12.75" hidden="false" customHeight="false" outlineLevel="0" collapsed="false">
      <c r="B615" s="30" t="str">
        <f aca="false">'Spyders (ZAM333...)'!A91</f>
        <v>Spyder</v>
      </c>
      <c r="C615" s="30" t="str">
        <f aca="false">'Spyders (ZAM333...)'!B91</f>
        <v>*ZAM333B28A*KA190302*</v>
      </c>
      <c r="D615" s="30" t="n">
        <f aca="false">'Spyders (ZAM333...)'!C91</f>
        <v>1994</v>
      </c>
      <c r="E615" s="30" t="str">
        <f aca="false">'Spyders (ZAM333...)'!D91</f>
        <v>?</v>
      </c>
      <c r="F615" s="30" t="str">
        <f aca="false">'Spyders (ZAM333...)'!E91</f>
        <v>?</v>
      </c>
      <c r="G615" s="30" t="n">
        <f aca="false">IF(B615&lt;&gt;"",1,0)</f>
        <v>1</v>
      </c>
    </row>
    <row r="616" customFormat="false" ht="12.75" hidden="false" customHeight="false" outlineLevel="0" collapsed="false">
      <c r="B616" s="30" t="str">
        <f aca="false">'Spyders (ZAM333...)'!A92</f>
        <v>Spyder E</v>
      </c>
      <c r="C616" s="30" t="str">
        <f aca="false">'Spyders (ZAM333...)'!B92</f>
        <v>*ZAMFL1100*GA330162*</v>
      </c>
      <c r="D616" s="30" t="n">
        <f aca="false">'Spyders (ZAM333...)'!C92</f>
        <v>1986</v>
      </c>
      <c r="E616" s="30" t="str">
        <f aca="false">'Spyders (ZAM333...)'!D92</f>
        <v>Rouge</v>
      </c>
      <c r="F616" s="30" t="str">
        <f aca="false">'Spyders (ZAM333...)'!E92</f>
        <v>Hollande</v>
      </c>
      <c r="G616" s="30" t="n">
        <f aca="false">IF(B616&lt;&gt;"",1,0)</f>
        <v>1</v>
      </c>
    </row>
    <row r="617" customFormat="false" ht="12.75" hidden="false" customHeight="false" outlineLevel="0" collapsed="false">
      <c r="B617" s="30" t="str">
        <f aca="false">'Spyders (ZAM333...)'!A93</f>
        <v>Spyder E</v>
      </c>
      <c r="C617" s="30" t="str">
        <f aca="false">'Spyders (ZAM333...)'!B93</f>
        <v>*ZAMFL1100*GA330694*</v>
      </c>
      <c r="D617" s="30" t="n">
        <f aca="false">'Spyders (ZAM333...)'!C93</f>
        <v>1986</v>
      </c>
      <c r="E617" s="30" t="str">
        <f aca="false">'Spyders (ZAM333...)'!D93</f>
        <v>Rouge</v>
      </c>
      <c r="F617" s="30" t="str">
        <f aca="false">'Spyders (ZAM333...)'!E93</f>
        <v>USA</v>
      </c>
      <c r="G617" s="30" t="n">
        <f aca="false">IF(B617&lt;&gt;"",1,0)</f>
        <v>1</v>
      </c>
    </row>
    <row r="618" customFormat="false" ht="12.75" hidden="false" customHeight="false" outlineLevel="0" collapsed="false">
      <c r="B618" s="30" t="str">
        <f aca="false">'Spyders (ZAM333...)'!A94</f>
        <v>Spyder E</v>
      </c>
      <c r="C618" s="30" t="str">
        <f aca="false">'Spyders (ZAM333...)'!B94</f>
        <v>*ZAMFL1101*GA330221*</v>
      </c>
      <c r="D618" s="30" t="n">
        <f aca="false">'Spyders (ZAM333...)'!C94</f>
        <v>1986</v>
      </c>
      <c r="E618" s="30" t="str">
        <f aca="false">'Spyders (ZAM333...)'!D94</f>
        <v>Rouge</v>
      </c>
      <c r="F618" s="30" t="str">
        <f aca="false">'Spyders (ZAM333...)'!E94</f>
        <v>USA</v>
      </c>
      <c r="G618" s="30" t="n">
        <f aca="false">IF(B618&lt;&gt;"",1,0)</f>
        <v>1</v>
      </c>
    </row>
    <row r="619" customFormat="false" ht="12.75" hidden="false" customHeight="false" outlineLevel="0" collapsed="false">
      <c r="B619" s="30" t="str">
        <f aca="false">'Spyders (ZAM333...)'!A95</f>
        <v>Spyder E</v>
      </c>
      <c r="C619" s="30" t="str">
        <f aca="false">'Spyders (ZAM333...)'!B95</f>
        <v>*ZAMFL1101*GA330333*</v>
      </c>
      <c r="D619" s="30" t="n">
        <f aca="false">'Spyders (ZAM333...)'!C95</f>
        <v>1986</v>
      </c>
      <c r="E619" s="30" t="str">
        <f aca="false">'Spyders (ZAM333...)'!D95</f>
        <v>Rouge</v>
      </c>
      <c r="F619" s="30" t="str">
        <f aca="false">'Spyders (ZAM333...)'!E95</f>
        <v>USA</v>
      </c>
      <c r="G619" s="30" t="n">
        <f aca="false">IF(B619&lt;&gt;"",1,0)</f>
        <v>1</v>
      </c>
    </row>
    <row r="620" customFormat="false" ht="12.75" hidden="false" customHeight="false" outlineLevel="0" collapsed="false">
      <c r="B620" s="30" t="str">
        <f aca="false">'Spyders (ZAM333...)'!A96</f>
        <v>Spyder E</v>
      </c>
      <c r="C620" s="30" t="str">
        <f aca="false">'Spyders (ZAM333...)'!B96</f>
        <v>*ZAMFL1103*GA330236*</v>
      </c>
      <c r="D620" s="30" t="n">
        <f aca="false">'Spyders (ZAM333...)'!C96</f>
        <v>1986</v>
      </c>
      <c r="E620" s="30" t="str">
        <f aca="false">'Spyders (ZAM333...)'!D96</f>
        <v>Rouge</v>
      </c>
      <c r="F620" s="30" t="str">
        <f aca="false">'Spyders (ZAM333...)'!E96</f>
        <v>USA</v>
      </c>
      <c r="G620" s="30" t="n">
        <f aca="false">IF(B620&lt;&gt;"",1,0)</f>
        <v>1</v>
      </c>
    </row>
    <row r="621" customFormat="false" ht="12.75" hidden="false" customHeight="false" outlineLevel="0" collapsed="false">
      <c r="B621" s="30" t="str">
        <f aca="false">'Spyders (ZAM333...)'!A97</f>
        <v>Spyder E</v>
      </c>
      <c r="C621" s="30" t="str">
        <f aca="false">'Spyders (ZAM333...)'!B97</f>
        <v>*ZAMFL1103*GA330608*</v>
      </c>
      <c r="D621" s="30" t="n">
        <f aca="false">'Spyders (ZAM333...)'!C97</f>
        <v>1986</v>
      </c>
      <c r="E621" s="30" t="str">
        <f aca="false">'Spyders (ZAM333...)'!D97</f>
        <v>Rouge</v>
      </c>
      <c r="F621" s="30" t="str">
        <f aca="false">'Spyders (ZAM333...)'!E97</f>
        <v>USA</v>
      </c>
      <c r="G621" s="30" t="n">
        <f aca="false">IF(B621&lt;&gt;"",1,0)</f>
        <v>1</v>
      </c>
    </row>
    <row r="622" customFormat="false" ht="12.75" hidden="false" customHeight="false" outlineLevel="0" collapsed="false">
      <c r="B622" s="30" t="str">
        <f aca="false">'Spyders (ZAM333...)'!A98</f>
        <v>Spyder E</v>
      </c>
      <c r="C622" s="30" t="str">
        <f aca="false">'Spyders (ZAM333...)'!B98</f>
        <v>*ZAMFL1103*GA330950*</v>
      </c>
      <c r="D622" s="30" t="n">
        <f aca="false">'Spyders (ZAM333...)'!C98</f>
        <v>1986</v>
      </c>
      <c r="E622" s="30" t="str">
        <f aca="false">'Spyders (ZAM333...)'!D98</f>
        <v>Gris</v>
      </c>
      <c r="F622" s="30" t="str">
        <f aca="false">'Spyders (ZAM333...)'!E98</f>
        <v>USA</v>
      </c>
      <c r="G622" s="30" t="n">
        <f aca="false">IF(B622&lt;&gt;"",1,0)</f>
        <v>1</v>
      </c>
    </row>
    <row r="623" customFormat="false" ht="12.75" hidden="false" customHeight="false" outlineLevel="0" collapsed="false">
      <c r="B623" s="30" t="str">
        <f aca="false">'Spyders (ZAM333...)'!A99</f>
        <v>Spyder E</v>
      </c>
      <c r="C623" s="30" t="str">
        <f aca="false">'Spyders (ZAM333...)'!B99</f>
        <v>*ZAMFL1103*GA331015*</v>
      </c>
      <c r="D623" s="30" t="n">
        <f aca="false">'Spyders (ZAM333...)'!C99</f>
        <v>1987</v>
      </c>
      <c r="E623" s="30" t="str">
        <f aca="false">'Spyders (ZAM333...)'!D99</f>
        <v>Gris</v>
      </c>
      <c r="F623" s="30" t="str">
        <f aca="false">'Spyders (ZAM333...)'!E99</f>
        <v>USA</v>
      </c>
      <c r="G623" s="30" t="n">
        <f aca="false">IF(B623&lt;&gt;"",1,0)</f>
        <v>1</v>
      </c>
    </row>
    <row r="624" customFormat="false" ht="12.75" hidden="false" customHeight="false" outlineLevel="0" collapsed="false">
      <c r="B624" s="30" t="str">
        <f aca="false">'Spyders (ZAM333...)'!A100</f>
        <v>Spyder E</v>
      </c>
      <c r="C624" s="30" t="str">
        <f aca="false">'Spyders (ZAM333...)'!B100</f>
        <v>*ZAMFL1104*GA330309*</v>
      </c>
      <c r="D624" s="30" t="n">
        <f aca="false">'Spyders (ZAM333...)'!C100</f>
        <v>1986</v>
      </c>
      <c r="E624" s="30" t="str">
        <f aca="false">'Spyders (ZAM333...)'!D100</f>
        <v>Rouge</v>
      </c>
      <c r="F624" s="30" t="str">
        <f aca="false">'Spyders (ZAM333...)'!E100</f>
        <v>USA</v>
      </c>
      <c r="G624" s="30" t="n">
        <f aca="false">IF(B624&lt;&gt;"",1,0)</f>
        <v>1</v>
      </c>
    </row>
    <row r="625" customFormat="false" ht="12.75" hidden="false" customHeight="false" outlineLevel="0" collapsed="false">
      <c r="B625" s="30" t="str">
        <f aca="false">'Spyders (ZAM333...)'!A101</f>
        <v>Spyder i</v>
      </c>
      <c r="C625" s="30" t="str">
        <f aca="false">'Spyders (ZAM333...)'!B101</f>
        <v>*ZAMFL1104*GA330309*</v>
      </c>
      <c r="D625" s="30" t="n">
        <f aca="false">'Spyders (ZAM333...)'!C101</f>
        <v>1986</v>
      </c>
      <c r="E625" s="30" t="str">
        <f aca="false">'Spyders (ZAM333...)'!D101</f>
        <v>Rouge</v>
      </c>
      <c r="F625" s="30" t="str">
        <f aca="false">'Spyders (ZAM333...)'!E101</f>
        <v>USA</v>
      </c>
      <c r="G625" s="30" t="n">
        <f aca="false">IF(B625&lt;&gt;"",1,0)</f>
        <v>1</v>
      </c>
    </row>
    <row r="626" customFormat="false" ht="12.75" hidden="false" customHeight="false" outlineLevel="0" collapsed="false">
      <c r="B626" s="30" t="str">
        <f aca="false">'Spyders (ZAM333...)'!A102</f>
        <v>Spyder E</v>
      </c>
      <c r="C626" s="30" t="str">
        <f aca="false">'Spyders (ZAM333...)'!B102</f>
        <v>*ZAMFL1104*GA330519*</v>
      </c>
      <c r="D626" s="30" t="n">
        <f aca="false">'Spyders (ZAM333...)'!C102</f>
        <v>1986</v>
      </c>
      <c r="E626" s="30" t="str">
        <f aca="false">'Spyders (ZAM333...)'!D102</f>
        <v>Rouge</v>
      </c>
      <c r="F626" s="30" t="str">
        <f aca="false">'Spyders (ZAM333...)'!E102</f>
        <v>USA</v>
      </c>
      <c r="G626" s="30" t="n">
        <f aca="false">IF(B626&lt;&gt;"",1,0)</f>
        <v>1</v>
      </c>
    </row>
    <row r="627" customFormat="false" ht="12.75" hidden="false" customHeight="false" outlineLevel="0" collapsed="false">
      <c r="B627" s="30" t="str">
        <f aca="false">'Spyders (ZAM333...)'!A103</f>
        <v>Spyder</v>
      </c>
      <c r="C627" s="30" t="str">
        <f aca="false">'Spyders (ZAM333...)'!B103</f>
        <v>*ZAMFL1104*GA330620*</v>
      </c>
      <c r="D627" s="30" t="n">
        <f aca="false">'Spyders (ZAM333...)'!C103</f>
        <v>1986</v>
      </c>
      <c r="E627" s="30" t="str">
        <f aca="false">'Spyders (ZAM333...)'!D103</f>
        <v>Rouge</v>
      </c>
      <c r="F627" s="30" t="str">
        <f aca="false">'Spyders (ZAM333...)'!E103</f>
        <v>USA</v>
      </c>
      <c r="G627" s="30" t="n">
        <f aca="false">IF(B627&lt;&gt;"",1,0)</f>
        <v>1</v>
      </c>
    </row>
    <row r="628" customFormat="false" ht="12.75" hidden="false" customHeight="false" outlineLevel="0" collapsed="false">
      <c r="B628" s="30" t="str">
        <f aca="false">'Spyders (ZAM333...)'!A104</f>
        <v>Spyder E</v>
      </c>
      <c r="C628" s="30" t="str">
        <f aca="false">'Spyders (ZAM333...)'!B104</f>
        <v>*ZAMFL1104*GA330987*</v>
      </c>
      <c r="D628" s="30" t="n">
        <f aca="false">'Spyders (ZAM333...)'!C104</f>
        <v>1986</v>
      </c>
      <c r="E628" s="30" t="str">
        <f aca="false">'Spyders (ZAM333...)'!D104</f>
        <v>Bleu</v>
      </c>
      <c r="F628" s="30" t="str">
        <f aca="false">'Spyders (ZAM333...)'!E104</f>
        <v>Allemagne</v>
      </c>
      <c r="G628" s="30" t="n">
        <f aca="false">IF(B628&lt;&gt;"",1,0)</f>
        <v>1</v>
      </c>
    </row>
    <row r="629" customFormat="false" ht="12.75" hidden="false" customHeight="false" outlineLevel="0" collapsed="false">
      <c r="B629" s="30" t="str">
        <f aca="false">'Spyders (ZAM333...)'!A105</f>
        <v>Spyder E</v>
      </c>
      <c r="C629" s="30" t="str">
        <f aca="false">'Spyders (ZAM333...)'!B105</f>
        <v>*ZAMFL1104*GA331010*</v>
      </c>
      <c r="D629" s="30" t="n">
        <f aca="false">'Spyders (ZAM333...)'!C105</f>
        <v>1986</v>
      </c>
      <c r="E629" s="30" t="str">
        <f aca="false">'Spyders (ZAM333...)'!D105</f>
        <v>Noir</v>
      </c>
      <c r="F629" s="30" t="str">
        <f aca="false">'Spyders (ZAM333...)'!E105</f>
        <v>USA</v>
      </c>
      <c r="G629" s="30" t="n">
        <f aca="false">IF(B629&lt;&gt;"",1,0)</f>
        <v>1</v>
      </c>
    </row>
    <row r="630" customFormat="false" ht="12.75" hidden="false" customHeight="false" outlineLevel="0" collapsed="false">
      <c r="B630" s="30" t="str">
        <f aca="false">'Spyders (ZAM333...)'!A106</f>
        <v>Spyder E</v>
      </c>
      <c r="C630" s="30" t="str">
        <f aca="false">'Spyders (ZAM333...)'!B106</f>
        <v>*ZAMFL1105*GA330237*</v>
      </c>
      <c r="D630" s="30" t="n">
        <f aca="false">'Spyders (ZAM333...)'!C106</f>
        <v>1986</v>
      </c>
      <c r="E630" s="30" t="str">
        <f aca="false">'Spyders (ZAM333...)'!D106</f>
        <v>Noir</v>
      </c>
      <c r="F630" s="30" t="str">
        <f aca="false">'Spyders (ZAM333...)'!E106</f>
        <v>USA</v>
      </c>
      <c r="G630" s="30" t="n">
        <f aca="false">IF(B630&lt;&gt;"",1,0)</f>
        <v>1</v>
      </c>
    </row>
    <row r="631" customFormat="false" ht="12.75" hidden="false" customHeight="false" outlineLevel="0" collapsed="false">
      <c r="A631" s="30"/>
      <c r="B631" s="30" t="str">
        <f aca="false">'Spyders (ZAM333...)'!A107</f>
        <v>Spyder E</v>
      </c>
      <c r="C631" s="30" t="str">
        <f aca="false">'Spyders (ZAM333...)'!B107</f>
        <v>*ZAMFL1105*GA330285*</v>
      </c>
      <c r="D631" s="30" t="n">
        <f aca="false">'Spyders (ZAM333...)'!C107</f>
        <v>1986</v>
      </c>
      <c r="E631" s="30" t="str">
        <f aca="false">'Spyders (ZAM333...)'!D107</f>
        <v>Rouge</v>
      </c>
      <c r="F631" s="30" t="str">
        <f aca="false">'Spyders (ZAM333...)'!E107</f>
        <v>USA</v>
      </c>
      <c r="G631" s="30" t="n">
        <f aca="false">IF(B631&lt;&gt;"",1,0)</f>
        <v>1</v>
      </c>
    </row>
    <row r="632" customFormat="false" ht="12.75" hidden="false" customHeight="false" outlineLevel="0" collapsed="false">
      <c r="A632" s="30"/>
      <c r="B632" s="30" t="str">
        <f aca="false">'Spyders (ZAM333...)'!A111</f>
        <v>Spyder E</v>
      </c>
      <c r="C632" s="30" t="str">
        <f aca="false">'Spyders (ZAM333...)'!B111</f>
        <v>*ZAMFL1108*GA330961*</v>
      </c>
      <c r="D632" s="30" t="n">
        <f aca="false">'Spyders (ZAM333...)'!C111</f>
        <v>1986</v>
      </c>
      <c r="E632" s="30" t="str">
        <f aca="false">'Spyders (ZAM333...)'!D111</f>
        <v>Rouge</v>
      </c>
      <c r="F632" s="30" t="str">
        <f aca="false">'Spyders (ZAM333...)'!E111</f>
        <v>USA</v>
      </c>
      <c r="G632" s="30" t="n">
        <f aca="false">IF(B632&lt;&gt;"",1,0)</f>
        <v>1</v>
      </c>
    </row>
    <row r="633" customFormat="false" ht="12.75" hidden="false" customHeight="false" outlineLevel="0" collapsed="false">
      <c r="A633" s="30"/>
      <c r="B633" s="30" t="str">
        <f aca="false">'Spyders (ZAM333...)'!A112</f>
        <v>Spyder E</v>
      </c>
      <c r="C633" s="30" t="str">
        <f aca="false">'Spyders (ZAM333...)'!B112</f>
        <v>*ZAMFL1109*GA330385*</v>
      </c>
      <c r="D633" s="30" t="n">
        <f aca="false">'Spyders (ZAM333...)'!C112</f>
        <v>1986</v>
      </c>
      <c r="E633" s="30" t="str">
        <f aca="false">'Spyders (ZAM333...)'!D112</f>
        <v>Rouge</v>
      </c>
      <c r="F633" s="30" t="str">
        <f aca="false">'Spyders (ZAM333...)'!E112</f>
        <v>USA</v>
      </c>
      <c r="G633" s="30" t="n">
        <f aca="false">IF(B633&lt;&gt;"",1,0)</f>
        <v>1</v>
      </c>
    </row>
    <row r="634" customFormat="false" ht="12.75" hidden="false" customHeight="false" outlineLevel="0" collapsed="false">
      <c r="A634" s="30"/>
      <c r="B634" s="30" t="str">
        <f aca="false">'Spyders (ZAM333...)'!A113</f>
        <v>Spyder E</v>
      </c>
      <c r="C634" s="30" t="str">
        <f aca="false">'Spyders (ZAM333...)'!B113</f>
        <v>*ZAMFL1109*GA330502*</v>
      </c>
      <c r="D634" s="30" t="n">
        <f aca="false">'Spyders (ZAM333...)'!C113</f>
        <v>1986</v>
      </c>
      <c r="E634" s="30" t="str">
        <f aca="false">'Spyders (ZAM333...)'!D113</f>
        <v>Rouge</v>
      </c>
      <c r="F634" s="30" t="str">
        <f aca="false">'Spyders (ZAM333...)'!E113</f>
        <v>USA</v>
      </c>
      <c r="G634" s="30" t="n">
        <f aca="false">IF(B634&lt;&gt;"",1,0)</f>
        <v>1</v>
      </c>
    </row>
    <row r="635" customFormat="false" ht="12.75" hidden="false" customHeight="false" outlineLevel="0" collapsed="false">
      <c r="A635" s="30"/>
      <c r="B635" s="30" t="str">
        <f aca="false">'Spyders (ZAM333...)'!A115</f>
        <v>Spyder E</v>
      </c>
      <c r="C635" s="30" t="str">
        <f aca="false">'Spyders (ZAM333...)'!B115</f>
        <v>*ZAMFL110X*GA330475*</v>
      </c>
      <c r="D635" s="30" t="n">
        <f aca="false">'Spyders (ZAM333...)'!C115</f>
        <v>1986</v>
      </c>
      <c r="E635" s="30" t="str">
        <f aca="false">'Spyders (ZAM333...)'!D115</f>
        <v>Gris</v>
      </c>
      <c r="F635" s="30" t="str">
        <f aca="false">'Spyders (ZAM333...)'!E115</f>
        <v>USA</v>
      </c>
      <c r="G635" s="30" t="n">
        <f aca="false">IF(B635&lt;&gt;"",1,0)</f>
        <v>1</v>
      </c>
    </row>
    <row r="636" customFormat="false" ht="12.75" hidden="false" customHeight="false" outlineLevel="0" collapsed="false">
      <c r="A636" s="30"/>
      <c r="B636" s="30" t="str">
        <f aca="false">'Spyders (ZAM333...)'!A116</f>
        <v>Spyder E</v>
      </c>
      <c r="C636" s="30" t="str">
        <f aca="false">'Spyders (ZAM333...)'!B116</f>
        <v>*ZAMFL110X*GA330489*</v>
      </c>
      <c r="D636" s="30" t="n">
        <f aca="false">'Spyders (ZAM333...)'!C116</f>
        <v>1986</v>
      </c>
      <c r="E636" s="30" t="str">
        <f aca="false">'Spyders (ZAM333...)'!D116</f>
        <v>Noir</v>
      </c>
      <c r="F636" s="30" t="str">
        <f aca="false">'Spyders (ZAM333...)'!E116</f>
        <v>USA</v>
      </c>
      <c r="G636" s="30" t="n">
        <f aca="false">IF(B636&lt;&gt;"",1,0)</f>
        <v>1</v>
      </c>
    </row>
    <row r="637" customFormat="false" ht="12.75" hidden="false" customHeight="false" outlineLevel="0" collapsed="false">
      <c r="A637" s="30"/>
      <c r="B637" s="30" t="str">
        <f aca="false">'Spyders (ZAM333...)'!A117</f>
        <v>Spyder E</v>
      </c>
      <c r="C637" s="30" t="str">
        <f aca="false">'Spyders (ZAM333...)'!B117</f>
        <v>*ZAMFL110X*HA330834*</v>
      </c>
      <c r="D637" s="30" t="n">
        <f aca="false">'Spyders (ZAM333...)'!C117</f>
        <v>1987</v>
      </c>
      <c r="E637" s="30" t="str">
        <f aca="false">'Spyders (ZAM333...)'!D117</f>
        <v>Bleu</v>
      </c>
      <c r="F637" s="30" t="str">
        <f aca="false">'Spyders (ZAM333...)'!E117</f>
        <v>USA</v>
      </c>
      <c r="G637" s="30" t="n">
        <f aca="false">IF(B637&lt;&gt;"",1,0)</f>
        <v>1</v>
      </c>
    </row>
    <row r="638" customFormat="false" ht="12.75" hidden="false" customHeight="false" outlineLevel="0" collapsed="false">
      <c r="A638" s="30"/>
      <c r="B638" s="30" t="str">
        <f aca="false">'Spyders (ZAM333...)'!A118</f>
        <v>Spyder E</v>
      </c>
      <c r="C638" s="30" t="str">
        <f aca="false">'Spyders (ZAM333...)'!B118</f>
        <v>*ZAMFM1100*HA331083*</v>
      </c>
      <c r="D638" s="30" t="n">
        <f aca="false">'Spyders (ZAM333...)'!C118</f>
        <v>1987</v>
      </c>
      <c r="E638" s="30" t="str">
        <f aca="false">'Spyders (ZAM333...)'!D118</f>
        <v>Gris</v>
      </c>
      <c r="F638" s="30" t="str">
        <f aca="false">'Spyders (ZAM333...)'!E118</f>
        <v>USA</v>
      </c>
      <c r="G638" s="30" t="n">
        <f aca="false">IF(B638&lt;&gt;"",1,0)</f>
        <v>1</v>
      </c>
    </row>
    <row r="639" customFormat="false" ht="12.75" hidden="false" customHeight="false" outlineLevel="0" collapsed="false">
      <c r="A639" s="30"/>
      <c r="B639" s="30" t="str">
        <f aca="false">'Spyders (ZAM333...)'!A119</f>
        <v>Spyder i</v>
      </c>
      <c r="C639" s="30" t="str">
        <f aca="false">'Spyders (ZAM333...)'!B119</f>
        <v>*ZAMFM1100*HA331097*</v>
      </c>
      <c r="D639" s="30" t="n">
        <f aca="false">'Spyders (ZAM333...)'!C119</f>
        <v>1987</v>
      </c>
      <c r="E639" s="30" t="str">
        <f aca="false">'Spyders (ZAM333...)'!D119</f>
        <v>Rouge</v>
      </c>
      <c r="F639" s="30" t="str">
        <f aca="false">'Spyders (ZAM333...)'!E119</f>
        <v>USA</v>
      </c>
      <c r="G639" s="30" t="n">
        <f aca="false">IF(B639&lt;&gt;"",1,0)</f>
        <v>1</v>
      </c>
    </row>
    <row r="640" customFormat="false" ht="12.75" hidden="false" customHeight="false" outlineLevel="0" collapsed="false">
      <c r="A640" s="30"/>
      <c r="B640" s="30" t="str">
        <f aca="false">'Spyders (ZAM333...)'!A120</f>
        <v>Spyder i</v>
      </c>
      <c r="C640" s="30" t="str">
        <f aca="false">'Spyders (ZAM333...)'!B120</f>
        <v>*ZAMFM1100*HA331374*</v>
      </c>
      <c r="D640" s="30" t="n">
        <f aca="false">'Spyders (ZAM333...)'!C120</f>
        <v>1987</v>
      </c>
      <c r="E640" s="30" t="str">
        <f aca="false">'Spyders (ZAM333...)'!D120</f>
        <v>Rouge</v>
      </c>
      <c r="F640" s="30" t="str">
        <f aca="false">'Spyders (ZAM333...)'!E120</f>
        <v>USA</v>
      </c>
      <c r="G640" s="30" t="n">
        <f aca="false">IF(B640&lt;&gt;"",1,0)</f>
        <v>1</v>
      </c>
    </row>
    <row r="641" customFormat="false" ht="12.75" hidden="false" customHeight="false" outlineLevel="0" collapsed="false">
      <c r="A641" s="30"/>
      <c r="B641" s="30" t="str">
        <f aca="false">'Spyders (ZAM333...)'!A121</f>
        <v>Spyder E</v>
      </c>
      <c r="C641" s="30" t="str">
        <f aca="false">'Spyders (ZAM333...)'!B121</f>
        <v>*ZAMFM1100*HA331424*</v>
      </c>
      <c r="D641" s="30" t="n">
        <f aca="false">'Spyders (ZAM333...)'!C121</f>
        <v>1987</v>
      </c>
      <c r="E641" s="30" t="str">
        <f aca="false">'Spyders (ZAM333...)'!D121</f>
        <v>Rouge</v>
      </c>
      <c r="F641" s="30" t="str">
        <f aca="false">'Spyders (ZAM333...)'!E121</f>
        <v>USA</v>
      </c>
      <c r="G641" s="30" t="n">
        <f aca="false">IF(B641&lt;&gt;"",1,0)</f>
        <v>1</v>
      </c>
    </row>
    <row r="642" customFormat="false" ht="12.75" hidden="false" customHeight="false" outlineLevel="0" collapsed="false">
      <c r="A642" s="30"/>
      <c r="B642" s="30" t="str">
        <f aca="false">'Spyders (ZAM333...)'!A123</f>
        <v>Spyder i</v>
      </c>
      <c r="C642" s="30" t="str">
        <f aca="false">'Spyders (ZAM333...)'!B123</f>
        <v>*ZAMFM1101*HA331240*</v>
      </c>
      <c r="D642" s="30" t="n">
        <f aca="false">'Spyders (ZAM333...)'!C123</f>
        <v>1987</v>
      </c>
      <c r="E642" s="30" t="str">
        <f aca="false">'Spyders (ZAM333...)'!D123</f>
        <v>Rosso Maserati</v>
      </c>
      <c r="F642" s="30" t="str">
        <f aca="false">'Spyders (ZAM333...)'!E123</f>
        <v>USA</v>
      </c>
      <c r="G642" s="30" t="n">
        <f aca="false">IF(B642&lt;&gt;"",1,0)</f>
        <v>1</v>
      </c>
    </row>
    <row r="643" customFormat="false" ht="12.75" hidden="false" customHeight="false" outlineLevel="0" collapsed="false">
      <c r="A643" s="30"/>
      <c r="B643" s="30" t="str">
        <f aca="false">'Spyders (ZAM333...)'!A124</f>
        <v>Spyder i</v>
      </c>
      <c r="C643" s="30" t="str">
        <f aca="false">'Spyders (ZAM333...)'!B124</f>
        <v>*ZAMFM1101*HA331271*</v>
      </c>
      <c r="D643" s="30" t="n">
        <f aca="false">'Spyders (ZAM333...)'!C124</f>
        <v>1987</v>
      </c>
      <c r="E643" s="30" t="str">
        <f aca="false">'Spyders (ZAM333...)'!D124</f>
        <v>Noir</v>
      </c>
      <c r="F643" s="30" t="str">
        <f aca="false">'Spyders (ZAM333...)'!E124</f>
        <v>USA</v>
      </c>
      <c r="G643" s="30" t="n">
        <f aca="false">IF(B643&lt;&gt;"",1,0)</f>
        <v>1</v>
      </c>
    </row>
    <row r="644" customFormat="false" ht="12.75" hidden="false" customHeight="false" outlineLevel="0" collapsed="false">
      <c r="A644" s="30"/>
      <c r="B644" s="30" t="str">
        <f aca="false">'Spyders (ZAM333...)'!A125</f>
        <v>Spyder i</v>
      </c>
      <c r="C644" s="30" t="str">
        <f aca="false">'Spyders (ZAM333...)'!B125</f>
        <v>*ZAMFM1101*HA331495*</v>
      </c>
      <c r="D644" s="30" t="n">
        <f aca="false">'Spyders (ZAM333...)'!C125</f>
        <v>1987</v>
      </c>
      <c r="E644" s="30" t="str">
        <f aca="false">'Spyders (ZAM333...)'!D125</f>
        <v>Bleu</v>
      </c>
      <c r="F644" s="30" t="str">
        <f aca="false">'Spyders (ZAM333...)'!E125</f>
        <v>USA</v>
      </c>
      <c r="G644" s="30" t="n">
        <f aca="false">IF(B644&lt;&gt;"",1,0)</f>
        <v>1</v>
      </c>
    </row>
    <row r="645" customFormat="false" ht="12.75" hidden="false" customHeight="false" outlineLevel="0" collapsed="false">
      <c r="A645" s="30"/>
      <c r="B645" s="30" t="str">
        <f aca="false">'Spyders (ZAM333...)'!A127</f>
        <v>Spyder E</v>
      </c>
      <c r="C645" s="30" t="str">
        <f aca="false">'Spyders (ZAM333...)'!B127</f>
        <v>*ZAMFM1102*HA331070* HS</v>
      </c>
      <c r="D645" s="30" t="n">
        <f aca="false">'Spyders (ZAM333...)'!C127</f>
        <v>1987</v>
      </c>
      <c r="E645" s="30" t="str">
        <f aca="false">'Spyders (ZAM333...)'!D127</f>
        <v>?</v>
      </c>
      <c r="F645" s="30" t="str">
        <f aca="false">'Spyders (ZAM333...)'!E127</f>
        <v>USA</v>
      </c>
      <c r="G645" s="30" t="n">
        <f aca="false">IF(B645&lt;&gt;"",1,0)</f>
        <v>1</v>
      </c>
    </row>
    <row r="646" customFormat="false" ht="12.75" hidden="false" customHeight="false" outlineLevel="0" collapsed="false">
      <c r="A646" s="30"/>
      <c r="B646" s="30" t="str">
        <f aca="false">'Spyders (ZAM333...)'!A128</f>
        <v>Spyder E</v>
      </c>
      <c r="C646" s="30" t="str">
        <f aca="false">'Spyders (ZAM333...)'!B128</f>
        <v>*ZAMFM1102*HA331103*</v>
      </c>
      <c r="D646" s="30" t="n">
        <f aca="false">'Spyders (ZAM333...)'!C128</f>
        <v>1986</v>
      </c>
      <c r="E646" s="30" t="str">
        <f aca="false">'Spyders (ZAM333...)'!D128</f>
        <v>Rouge</v>
      </c>
      <c r="F646" s="30" t="str">
        <f aca="false">'Spyders (ZAM333...)'!E128</f>
        <v>USA</v>
      </c>
      <c r="G646" s="30" t="n">
        <f aca="false">IF(B646&lt;&gt;"",1,0)</f>
        <v>1</v>
      </c>
    </row>
    <row r="647" customFormat="false" ht="12.75" hidden="false" customHeight="false" outlineLevel="0" collapsed="false">
      <c r="A647" s="30"/>
      <c r="B647" s="30" t="str">
        <f aca="false">'Spyders (ZAM333...)'!A129</f>
        <v>Spyder i</v>
      </c>
      <c r="C647" s="30" t="str">
        <f aca="false">'Spyders (ZAM333...)'!B129</f>
        <v>*ZAMFM1102*HA331411*</v>
      </c>
      <c r="D647" s="30" t="n">
        <f aca="false">'Spyders (ZAM333...)'!C129</f>
        <v>1987</v>
      </c>
      <c r="E647" s="30" t="str">
        <f aca="false">'Spyders (ZAM333...)'!D129</f>
        <v>Rosso Maserati</v>
      </c>
      <c r="F647" s="30" t="str">
        <f aca="false">'Spyders (ZAM333...)'!E129</f>
        <v>USA</v>
      </c>
      <c r="G647" s="30" t="n">
        <f aca="false">IF(B647&lt;&gt;"",1,0)</f>
        <v>1</v>
      </c>
    </row>
    <row r="648" customFormat="false" ht="12.75" hidden="false" customHeight="false" outlineLevel="0" collapsed="false">
      <c r="A648" s="30"/>
      <c r="B648" s="30" t="str">
        <f aca="false">'Spyders (ZAM333...)'!A130</f>
        <v>Spyder i</v>
      </c>
      <c r="C648" s="30" t="str">
        <f aca="false">'Spyders (ZAM333...)'!B130</f>
        <v>*ZAMFM1102*HA331473*</v>
      </c>
      <c r="D648" s="30" t="n">
        <f aca="false">'Spyders (ZAM333...)'!C130</f>
        <v>1987</v>
      </c>
      <c r="E648" s="30" t="str">
        <f aca="false">'Spyders (ZAM333...)'!D130</f>
        <v>Noir</v>
      </c>
      <c r="F648" s="30" t="str">
        <f aca="false">'Spyders (ZAM333...)'!E130</f>
        <v>USA</v>
      </c>
      <c r="G648" s="30" t="n">
        <f aca="false">IF(B648&lt;&gt;"",1,0)</f>
        <v>1</v>
      </c>
    </row>
    <row r="649" customFormat="false" ht="12.75" hidden="false" customHeight="false" outlineLevel="0" collapsed="false">
      <c r="A649" s="30"/>
      <c r="B649" s="30" t="str">
        <f aca="false">'Spyders (ZAM333...)'!A131</f>
        <v>Spyder i</v>
      </c>
      <c r="C649" s="30" t="str">
        <f aca="false">'Spyders (ZAM333...)'!B131</f>
        <v>*ZAMFM1103*HA331174*</v>
      </c>
      <c r="D649" s="30" t="n">
        <f aca="false">'Spyders (ZAM333...)'!C131</f>
        <v>1987</v>
      </c>
      <c r="E649" s="30" t="str">
        <f aca="false">'Spyders (ZAM333...)'!D131</f>
        <v>Rouge</v>
      </c>
      <c r="F649" s="30" t="str">
        <f aca="false">'Spyders (ZAM333...)'!E131</f>
        <v>USA</v>
      </c>
      <c r="G649" s="30" t="n">
        <f aca="false">IF(B649&lt;&gt;"",1,0)</f>
        <v>1</v>
      </c>
    </row>
    <row r="650" customFormat="false" ht="12.75" hidden="false" customHeight="false" outlineLevel="0" collapsed="false">
      <c r="A650" s="30"/>
      <c r="B650" s="30" t="str">
        <f aca="false">'Spyders (ZAM333...)'!A132</f>
        <v>Spyder E</v>
      </c>
      <c r="C650" s="30" t="str">
        <f aca="false">'Spyders (ZAM333...)'!B132</f>
        <v>*ZAMFM1104*HA331443*</v>
      </c>
      <c r="D650" s="30" t="n">
        <f aca="false">'Spyders (ZAM333...)'!C132</f>
        <v>1987</v>
      </c>
      <c r="E650" s="30" t="str">
        <f aca="false">'Spyders (ZAM333...)'!D132</f>
        <v>Gris</v>
      </c>
      <c r="F650" s="30" t="str">
        <f aca="false">'Spyders (ZAM333...)'!E132</f>
        <v>USA</v>
      </c>
      <c r="G650" s="30" t="n">
        <f aca="false">IF(B650&lt;&gt;"",1,0)</f>
        <v>1</v>
      </c>
    </row>
    <row r="651" customFormat="false" ht="12.75" hidden="false" customHeight="false" outlineLevel="0" collapsed="false">
      <c r="A651" s="30"/>
      <c r="B651" s="30" t="str">
        <f aca="false">'Spyders (ZAM333...)'!A134</f>
        <v>Spyder E</v>
      </c>
      <c r="C651" s="30" t="str">
        <f aca="false">'Spyders (ZAM333...)'!B134</f>
        <v>*ZAMFM1106*HA331332*</v>
      </c>
      <c r="D651" s="30" t="n">
        <f aca="false">'Spyders (ZAM333...)'!C134</f>
        <v>1987</v>
      </c>
      <c r="E651" s="30" t="str">
        <f aca="false">'Spyders (ZAM333...)'!D134</f>
        <v>Gris</v>
      </c>
      <c r="F651" s="30" t="str">
        <f aca="false">'Spyders (ZAM333...)'!E134</f>
        <v>?</v>
      </c>
      <c r="G651" s="30" t="n">
        <f aca="false">IF(B651&lt;&gt;"",1,0)</f>
        <v>1</v>
      </c>
    </row>
    <row r="652" customFormat="false" ht="12.75" hidden="false" customHeight="false" outlineLevel="0" collapsed="false">
      <c r="A652" s="30"/>
      <c r="B652" s="30" t="str">
        <f aca="false">'Spyders (ZAM333...)'!A136</f>
        <v>Spyder E</v>
      </c>
      <c r="C652" s="30" t="str">
        <f aca="false">'Spyders (ZAM333...)'!B136</f>
        <v>*ZAMFM1108*HA331090*</v>
      </c>
      <c r="D652" s="30" t="n">
        <f aca="false">'Spyders (ZAM333...)'!C136</f>
        <v>1987</v>
      </c>
      <c r="E652" s="30" t="str">
        <f aca="false">'Spyders (ZAM333...)'!D136</f>
        <v>Rouge</v>
      </c>
      <c r="F652" s="30" t="str">
        <f aca="false">'Spyders (ZAM333...)'!E136</f>
        <v>USA</v>
      </c>
      <c r="G652" s="30" t="n">
        <f aca="false">IF(B652&lt;&gt;"",1,0)</f>
        <v>1</v>
      </c>
    </row>
    <row r="653" customFormat="false" ht="12.75" hidden="false" customHeight="false" outlineLevel="0" collapsed="false">
      <c r="A653" s="30"/>
      <c r="B653" s="30" t="str">
        <f aca="false">'Spyders (ZAM333...)'!A137</f>
        <v>Spyder i</v>
      </c>
      <c r="C653" s="30" t="str">
        <f aca="false">'Spyders (ZAM333...)'!B137</f>
        <v>*ZAMFM1108*HA331476*</v>
      </c>
      <c r="D653" s="30" t="n">
        <f aca="false">'Spyders (ZAM333...)'!C137</f>
        <v>1987</v>
      </c>
      <c r="E653" s="30" t="str">
        <f aca="false">'Spyders (ZAM333...)'!D137</f>
        <v>Rouge</v>
      </c>
      <c r="F653" s="30" t="str">
        <f aca="false">'Spyders (ZAM333...)'!E137</f>
        <v>USA</v>
      </c>
      <c r="G653" s="30" t="n">
        <f aca="false">IF(B653&lt;&gt;"",1,0)</f>
        <v>1</v>
      </c>
    </row>
    <row r="654" customFormat="false" ht="12.75" hidden="false" customHeight="false" outlineLevel="0" collapsed="false">
      <c r="A654" s="30"/>
      <c r="B654" s="30" t="str">
        <f aca="false">'Spyders (ZAM333...)'!A139</f>
        <v>Spyder i</v>
      </c>
      <c r="C654" s="30" t="str">
        <f aca="false">'Spyders (ZAM333...)'!B139</f>
        <v>*ZAMFM1109*HA331468*</v>
      </c>
      <c r="D654" s="30" t="n">
        <f aca="false">'Spyders (ZAM333...)'!C139</f>
        <v>1987</v>
      </c>
      <c r="E654" s="30" t="str">
        <f aca="false">'Spyders (ZAM333...)'!D139</f>
        <v>Rouge</v>
      </c>
      <c r="F654" s="30" t="str">
        <f aca="false">'Spyders (ZAM333...)'!E139</f>
        <v>USA</v>
      </c>
      <c r="G654" s="30" t="n">
        <f aca="false">IF(B654&lt;&gt;"",1,0)</f>
        <v>1</v>
      </c>
    </row>
    <row r="655" customFormat="false" ht="12.75" hidden="false" customHeight="false" outlineLevel="0" collapsed="false">
      <c r="A655" s="30"/>
      <c r="B655" s="30" t="str">
        <f aca="false">'Spyders (ZAM333...)'!A140</f>
        <v>Spyder 2,8</v>
      </c>
      <c r="C655" s="30" t="str">
        <f aca="false">'Spyders (ZAM333...)'!B140</f>
        <v>*ZAMFN1100*KA331976*</v>
      </c>
      <c r="D655" s="30" t="n">
        <f aca="false">'Spyders (ZAM333...)'!C140</f>
        <v>1989</v>
      </c>
      <c r="E655" s="30" t="str">
        <f aca="false">'Spyders (ZAM333...)'!D140</f>
        <v>Noir</v>
      </c>
      <c r="F655" s="30" t="str">
        <f aca="false">'Spyders (ZAM333...)'!E140</f>
        <v>USA</v>
      </c>
      <c r="G655" s="30" t="n">
        <f aca="false">IF(B655&lt;&gt;"",1,0)</f>
        <v>1</v>
      </c>
    </row>
    <row r="656" customFormat="false" ht="12.75" hidden="false" customHeight="false" outlineLevel="0" collapsed="false">
      <c r="A656" s="30"/>
      <c r="B656" s="30" t="str">
        <f aca="false">'Spyders (ZAM333...)'!A141</f>
        <v>Spyder 2,8</v>
      </c>
      <c r="C656" s="30" t="str">
        <f aca="false">'Spyders (ZAM333...)'!B141</f>
        <v>*ZAMFN1101*KA331842*</v>
      </c>
      <c r="D656" s="30" t="n">
        <f aca="false">'Spyders (ZAM333...)'!C141</f>
        <v>1989</v>
      </c>
      <c r="E656" s="30" t="str">
        <f aca="false">'Spyders (ZAM333...)'!D141</f>
        <v>Rouge</v>
      </c>
      <c r="F656" s="30" t="str">
        <f aca="false">'Spyders (ZAM333...)'!E141</f>
        <v>USA</v>
      </c>
      <c r="G656" s="30" t="n">
        <f aca="false">IF(B656&lt;&gt;"",1,0)</f>
        <v>1</v>
      </c>
    </row>
    <row r="657" customFormat="false" ht="12.75" hidden="false" customHeight="false" outlineLevel="0" collapsed="false">
      <c r="A657" s="30"/>
      <c r="B657" s="30" t="str">
        <f aca="false">'Spyders (ZAM333...)'!A142</f>
        <v>Spyder</v>
      </c>
      <c r="C657" s="30" t="str">
        <f aca="false">'Spyders (ZAM333...)'!B142</f>
        <v>*ZAMFN1103*KA331924*</v>
      </c>
      <c r="D657" s="30" t="n">
        <f aca="false">'Spyders (ZAM333...)'!C142</f>
        <v>1989</v>
      </c>
      <c r="E657" s="30" t="str">
        <f aca="false">'Spyders (ZAM333...)'!D142</f>
        <v>Rouge</v>
      </c>
      <c r="F657" s="30" t="str">
        <f aca="false">'Spyders (ZAM333...)'!E142</f>
        <v>USA</v>
      </c>
      <c r="G657" s="30" t="n">
        <f aca="false">IF(B657&lt;&gt;"",1,0)</f>
        <v>1</v>
      </c>
    </row>
    <row r="658" customFormat="false" ht="12.75" hidden="false" customHeight="false" outlineLevel="0" collapsed="false">
      <c r="A658" s="30"/>
      <c r="B658" s="30" t="str">
        <f aca="false">'Spyders (ZAM333...)'!A143</f>
        <v>Spyder E</v>
      </c>
      <c r="C658" s="30" t="str">
        <f aca="false">'Spyders (ZAM333...)'!B143</f>
        <v>*ZAMFN1103*KA331938*</v>
      </c>
      <c r="D658" s="30" t="n">
        <f aca="false">'Spyders (ZAM333...)'!C143</f>
        <v>1989</v>
      </c>
      <c r="E658" s="30" t="str">
        <f aca="false">'Spyders (ZAM333...)'!D143</f>
        <v>Rouge</v>
      </c>
      <c r="F658" s="30" t="str">
        <f aca="false">'Spyders (ZAM333...)'!E143</f>
        <v>USA</v>
      </c>
      <c r="G658" s="30" t="n">
        <f aca="false">IF(B658&lt;&gt;"",1,0)</f>
        <v>1</v>
      </c>
    </row>
    <row r="659" customFormat="false" ht="12.75" hidden="false" customHeight="false" outlineLevel="0" collapsed="false">
      <c r="A659" s="30"/>
      <c r="B659" s="30" t="str">
        <f aca="false">'Spyders (ZAM333...)'!A144</f>
        <v>Spyder 2,8</v>
      </c>
      <c r="C659" s="30" t="str">
        <f aca="false">'Spyders (ZAM333...)'!B144</f>
        <v>*ZAMFN1105*KA331844*</v>
      </c>
      <c r="D659" s="30" t="n">
        <f aca="false">'Spyders (ZAM333...)'!C144</f>
        <v>1989</v>
      </c>
      <c r="E659" s="30" t="str">
        <f aca="false">'Spyders (ZAM333...)'!D144</f>
        <v>Noir</v>
      </c>
      <c r="F659" s="30" t="str">
        <f aca="false">'Spyders (ZAM333...)'!E144</f>
        <v>USA</v>
      </c>
      <c r="G659" s="30" t="n">
        <f aca="false">IF(B659&lt;&gt;"",1,0)</f>
        <v>1</v>
      </c>
    </row>
    <row r="660" customFormat="false" ht="12.75" hidden="false" customHeight="false" outlineLevel="0" collapsed="false">
      <c r="A660" s="30"/>
      <c r="B660" s="30" t="str">
        <f aca="false">'Spyders (ZAM333...)'!A145</f>
        <v>Spyder 2,8</v>
      </c>
      <c r="C660" s="30" t="str">
        <f aca="false">'Spyders (ZAM333...)'!B145</f>
        <v>*ZAMFN1107*KA331764*</v>
      </c>
      <c r="D660" s="30" t="n">
        <f aca="false">'Spyders (ZAM333...)'!C145</f>
        <v>1989</v>
      </c>
      <c r="E660" s="30" t="str">
        <f aca="false">'Spyders (ZAM333...)'!D145</f>
        <v>Rouge</v>
      </c>
      <c r="F660" s="30" t="str">
        <f aca="false">'Spyders (ZAM333...)'!E145</f>
        <v>USA</v>
      </c>
      <c r="G660" s="30" t="n">
        <f aca="false">IF(B660&lt;&gt;"",1,0)</f>
        <v>1</v>
      </c>
    </row>
    <row r="661" customFormat="false" ht="12.75" hidden="false" customHeight="false" outlineLevel="0" collapsed="false">
      <c r="A661" s="30"/>
      <c r="B661" s="30" t="str">
        <f aca="false">'Spyders (ZAM333...)'!A147</f>
        <v>Spyder E</v>
      </c>
      <c r="C661" s="30" t="str">
        <f aca="false">'Spyders (ZAM333...)'!B147</f>
        <v>*ZAMFN1109*KA331846*</v>
      </c>
      <c r="D661" s="30" t="n">
        <f aca="false">'Spyders (ZAM333...)'!C147</f>
        <v>1989</v>
      </c>
      <c r="E661" s="30" t="str">
        <f aca="false">'Spyders (ZAM333...)'!D147</f>
        <v>Bleu</v>
      </c>
      <c r="F661" s="30" t="str">
        <f aca="false">'Spyders (ZAM333...)'!E147</f>
        <v>USA</v>
      </c>
      <c r="G661" s="30" t="n">
        <f aca="false">IF(B661&lt;&gt;"",1,0)</f>
        <v>1</v>
      </c>
    </row>
    <row r="662" customFormat="false" ht="12.75" hidden="false" customHeight="false" outlineLevel="0" collapsed="false">
      <c r="A662" s="30"/>
      <c r="B662" s="30" t="str">
        <f aca="false">'Spyders (ZAM333...)'!A148</f>
        <v>Spyder E</v>
      </c>
      <c r="C662" s="30" t="str">
        <f aca="false">'Spyders (ZAM333...)'!B148</f>
        <v>*ZAMFN110X*KA331791*</v>
      </c>
      <c r="D662" s="30" t="n">
        <f aca="false">'Spyders (ZAM333...)'!C148</f>
        <v>1989</v>
      </c>
      <c r="E662" s="30" t="str">
        <f aca="false">'Spyders (ZAM333...)'!D148</f>
        <v>Noir</v>
      </c>
      <c r="F662" s="30" t="str">
        <f aca="false">'Spyders (ZAM333...)'!E148</f>
        <v>USA</v>
      </c>
      <c r="G662" s="30" t="n">
        <f aca="false">IF(B662&lt;&gt;"",1,0)</f>
        <v>1</v>
      </c>
    </row>
    <row r="663" customFormat="false" ht="12.75" hidden="false" customHeight="false" outlineLevel="0" collapsed="false">
      <c r="A663" s="30"/>
      <c r="B663" s="30" t="n">
        <f aca="false">'Spyders (ZAM333...)'!A149</f>
        <v>0</v>
      </c>
      <c r="C663" s="30" t="n">
        <f aca="false">'Spyders (ZAM333...)'!B149</f>
        <v>0</v>
      </c>
      <c r="D663" s="30" t="n">
        <f aca="false">'Spyders (ZAM333...)'!C149</f>
        <v>0</v>
      </c>
      <c r="E663" s="30" t="n">
        <f aca="false">'Spyders (ZAM333...)'!D149</f>
        <v>0</v>
      </c>
      <c r="F663" s="30" t="n">
        <f aca="false">'Spyders (ZAM333...)'!E149</f>
        <v>0</v>
      </c>
      <c r="G663" s="30" t="n">
        <f aca="false">IF(B663&lt;&gt;"",1,0)</f>
        <v>0</v>
      </c>
    </row>
    <row r="664" customFormat="false" ht="12.75" hidden="false" customHeight="false" outlineLevel="0" collapsed="false">
      <c r="A664" s="30"/>
      <c r="B664" s="30" t="n">
        <f aca="false">'Spyders (ZAM333...)'!A150</f>
        <v>0</v>
      </c>
      <c r="C664" s="30" t="n">
        <f aca="false">'Spyders (ZAM333...)'!B150</f>
        <v>0</v>
      </c>
      <c r="D664" s="30" t="n">
        <f aca="false">'Spyders (ZAM333...)'!C150</f>
        <v>0</v>
      </c>
      <c r="E664" s="30" t="n">
        <f aca="false">'Spyders (ZAM333...)'!D150</f>
        <v>0</v>
      </c>
      <c r="F664" s="30" t="n">
        <f aca="false">'Spyders (ZAM333...)'!E150</f>
        <v>0</v>
      </c>
      <c r="G664" s="30" t="n">
        <f aca="false">IF(B664&lt;&gt;"",1,0)</f>
        <v>0</v>
      </c>
    </row>
    <row r="665" customFormat="false" ht="12.75" hidden="false" customHeight="false" outlineLevel="0" collapsed="false">
      <c r="A665" s="30"/>
      <c r="B665" s="30" t="n">
        <f aca="false">'Spyders (ZAM333...)'!A151</f>
        <v>0</v>
      </c>
      <c r="C665" s="30" t="n">
        <f aca="false">'Spyders (ZAM333...)'!B151</f>
        <v>0</v>
      </c>
      <c r="D665" s="30" t="n">
        <f aca="false">'Spyders (ZAM333...)'!C151</f>
        <v>0</v>
      </c>
      <c r="E665" s="30" t="n">
        <f aca="false">'Spyders (ZAM333...)'!D151</f>
        <v>0</v>
      </c>
      <c r="F665" s="30" t="n">
        <f aca="false">'Spyders (ZAM333...)'!E151</f>
        <v>0</v>
      </c>
      <c r="G665" s="30" t="n">
        <f aca="false">IF(B665&lt;&gt;"",1,0)</f>
        <v>0</v>
      </c>
    </row>
    <row r="666" customFormat="false" ht="12.75" hidden="false" customHeight="false" outlineLevel="0" collapsed="false">
      <c r="A666" s="30"/>
      <c r="B666" s="30" t="n">
        <f aca="false">'Spyders (ZAM333...)'!A152</f>
        <v>0</v>
      </c>
      <c r="C666" s="30" t="n">
        <f aca="false">'Spyders (ZAM333...)'!B152</f>
        <v>0</v>
      </c>
      <c r="D666" s="30" t="n">
        <f aca="false">'Spyders (ZAM333...)'!C152</f>
        <v>0</v>
      </c>
      <c r="E666" s="30" t="n">
        <f aca="false">'Spyders (ZAM333...)'!D152</f>
        <v>0</v>
      </c>
      <c r="F666" s="30" t="n">
        <f aca="false">'Spyders (ZAM333...)'!E152</f>
        <v>0</v>
      </c>
      <c r="G666" s="30" t="n">
        <f aca="false">IF(B666&lt;&gt;"",1,0)</f>
        <v>0</v>
      </c>
    </row>
    <row r="667" customFormat="false" ht="12.75" hidden="false" customHeight="false" outlineLevel="0" collapsed="false">
      <c r="A667" s="30"/>
      <c r="B667" s="30" t="n">
        <f aca="false">'Spyders (ZAM333...)'!A153</f>
        <v>0</v>
      </c>
      <c r="C667" s="30" t="n">
        <f aca="false">'Spyders (ZAM333...)'!B153</f>
        <v>0</v>
      </c>
      <c r="D667" s="30" t="n">
        <f aca="false">'Spyders (ZAM333...)'!C153</f>
        <v>0</v>
      </c>
      <c r="E667" s="30" t="n">
        <f aca="false">'Spyders (ZAM333...)'!D153</f>
        <v>0</v>
      </c>
      <c r="F667" s="30" t="n">
        <f aca="false">'Spyders (ZAM333...)'!E153</f>
        <v>0</v>
      </c>
      <c r="G667" s="30" t="n">
        <f aca="false">IF(B667&lt;&gt;"",1,0)</f>
        <v>0</v>
      </c>
    </row>
    <row r="668" customFormat="false" ht="12.75" hidden="false" customHeight="false" outlineLevel="0" collapsed="false">
      <c r="A668" s="30"/>
      <c r="B668" s="30" t="n">
        <f aca="false">'Spyders (ZAM333...)'!A154</f>
        <v>0</v>
      </c>
      <c r="C668" s="30" t="n">
        <f aca="false">'Spyders (ZAM333...)'!B154</f>
        <v>0</v>
      </c>
      <c r="D668" s="30" t="n">
        <f aca="false">'Spyders (ZAM333...)'!C154</f>
        <v>0</v>
      </c>
      <c r="E668" s="30" t="n">
        <f aca="false">'Spyders (ZAM333...)'!D154</f>
        <v>0</v>
      </c>
      <c r="F668" s="30" t="n">
        <f aca="false">'Spyders (ZAM333...)'!E154</f>
        <v>0</v>
      </c>
      <c r="G668" s="30" t="n">
        <f aca="false">IF(B668&lt;&gt;"",1,0)</f>
        <v>0</v>
      </c>
    </row>
    <row r="669" customFormat="false" ht="12.75" hidden="false" customHeight="false" outlineLevel="0" collapsed="false">
      <c r="A669" s="30"/>
      <c r="B669" s="30" t="n">
        <f aca="false">'Spyders (ZAM333...)'!A155</f>
        <v>0</v>
      </c>
      <c r="C669" s="30" t="n">
        <f aca="false">'Spyders (ZAM333...)'!B155</f>
        <v>0</v>
      </c>
      <c r="D669" s="30" t="n">
        <f aca="false">'Spyders (ZAM333...)'!C155</f>
        <v>0</v>
      </c>
      <c r="E669" s="30" t="n">
        <f aca="false">'Spyders (ZAM333...)'!D155</f>
        <v>0</v>
      </c>
      <c r="F669" s="30" t="n">
        <f aca="false">'Spyders (ZAM333...)'!E155</f>
        <v>0</v>
      </c>
      <c r="G669" s="30" t="n">
        <f aca="false">IF(B669&lt;&gt;"",1,0)</f>
        <v>0</v>
      </c>
    </row>
    <row r="670" customFormat="false" ht="12.75" hidden="false" customHeight="false" outlineLevel="0" collapsed="false">
      <c r="A670" s="30"/>
      <c r="B670" s="30" t="n">
        <f aca="false">'Spyders (ZAM333...)'!A156</f>
        <v>0</v>
      </c>
      <c r="C670" s="30" t="n">
        <f aca="false">'Spyders (ZAM333...)'!B156</f>
        <v>0</v>
      </c>
      <c r="D670" s="30" t="n">
        <f aca="false">'Spyders (ZAM333...)'!C156</f>
        <v>0</v>
      </c>
      <c r="E670" s="30" t="n">
        <f aca="false">'Spyders (ZAM333...)'!D156</f>
        <v>0</v>
      </c>
      <c r="F670" s="30" t="n">
        <f aca="false">'Spyders (ZAM333...)'!E156</f>
        <v>0</v>
      </c>
      <c r="G670" s="30" t="n">
        <f aca="false">IF(B670&lt;&gt;"",1,0)</f>
        <v>0</v>
      </c>
    </row>
    <row r="671" customFormat="false" ht="12.75" hidden="false" customHeight="false" outlineLevel="0" collapsed="false">
      <c r="A671" s="30"/>
      <c r="B671" s="30" t="n">
        <f aca="false">'Spyders (ZAM333...)'!A157</f>
        <v>0</v>
      </c>
      <c r="C671" s="30" t="n">
        <f aca="false">'Spyders (ZAM333...)'!B157</f>
        <v>0</v>
      </c>
      <c r="D671" s="30" t="n">
        <f aca="false">'Spyders (ZAM333...)'!C157</f>
        <v>0</v>
      </c>
      <c r="E671" s="30" t="n">
        <f aca="false">'Spyders (ZAM333...)'!D157</f>
        <v>0</v>
      </c>
      <c r="F671" s="30" t="n">
        <f aca="false">'Spyders (ZAM333...)'!E157</f>
        <v>0</v>
      </c>
      <c r="G671" s="30" t="n">
        <f aca="false">IF(B671&lt;&gt;"",1,0)</f>
        <v>0</v>
      </c>
    </row>
    <row r="672" customFormat="false" ht="12.75" hidden="false" customHeight="false" outlineLevel="0" collapsed="false">
      <c r="A672" s="30"/>
      <c r="B672" s="30" t="n">
        <f aca="false">'Spyders (ZAM333...)'!A158</f>
        <v>0</v>
      </c>
      <c r="C672" s="30" t="n">
        <f aca="false">'Spyders (ZAM333...)'!B158</f>
        <v>0</v>
      </c>
      <c r="D672" s="30" t="n">
        <f aca="false">'Spyders (ZAM333...)'!C158</f>
        <v>0</v>
      </c>
      <c r="E672" s="30" t="n">
        <f aca="false">'Spyders (ZAM333...)'!D158</f>
        <v>0</v>
      </c>
      <c r="F672" s="30" t="n">
        <f aca="false">'Spyders (ZAM333...)'!E158</f>
        <v>0</v>
      </c>
      <c r="G672" s="30" t="n">
        <f aca="false">IF(B672&lt;&gt;"",1,0)</f>
        <v>0</v>
      </c>
    </row>
    <row r="673" customFormat="false" ht="12.75" hidden="false" customHeight="false" outlineLevel="0" collapsed="false">
      <c r="A673" s="30"/>
      <c r="B673" s="30" t="n">
        <f aca="false">'Spyders (ZAM333...)'!A159</f>
        <v>0</v>
      </c>
      <c r="C673" s="30" t="n">
        <f aca="false">'Spyders (ZAM333...)'!B159</f>
        <v>0</v>
      </c>
      <c r="D673" s="30" t="n">
        <f aca="false">'Spyders (ZAM333...)'!C159</f>
        <v>0</v>
      </c>
      <c r="E673" s="30" t="n">
        <f aca="false">'Spyders (ZAM333...)'!D159</f>
        <v>0</v>
      </c>
      <c r="F673" s="30" t="n">
        <f aca="false">'Spyders (ZAM333...)'!E159</f>
        <v>0</v>
      </c>
      <c r="G673" s="30" t="n">
        <f aca="false">IF(B673&lt;&gt;"",1,0)</f>
        <v>0</v>
      </c>
    </row>
    <row r="674" customFormat="false" ht="12.75" hidden="false" customHeight="false" outlineLevel="0" collapsed="false">
      <c r="A674" s="30"/>
      <c r="B674" s="30" t="n">
        <f aca="false">'Spyders (ZAM333...)'!A160</f>
        <v>0</v>
      </c>
      <c r="C674" s="30" t="n">
        <f aca="false">'Spyders (ZAM333...)'!B160</f>
        <v>0</v>
      </c>
      <c r="D674" s="30" t="n">
        <f aca="false">'Spyders (ZAM333...)'!C160</f>
        <v>0</v>
      </c>
      <c r="E674" s="30" t="n">
        <f aca="false">'Spyders (ZAM333...)'!D160</f>
        <v>0</v>
      </c>
      <c r="F674" s="30" t="n">
        <f aca="false">'Spyders (ZAM333...)'!E160</f>
        <v>0</v>
      </c>
      <c r="G674" s="30" t="n">
        <f aca="false">IF(B674&lt;&gt;"",1,0)</f>
        <v>0</v>
      </c>
    </row>
    <row r="675" customFormat="false" ht="12.75" hidden="false" customHeight="false" outlineLevel="0" collapsed="false">
      <c r="A675" s="30"/>
      <c r="B675" s="30" t="n">
        <f aca="false">'Spyders (ZAM333...)'!A161</f>
        <v>0</v>
      </c>
      <c r="C675" s="30" t="n">
        <f aca="false">'Spyders (ZAM333...)'!B161</f>
        <v>0</v>
      </c>
      <c r="D675" s="30" t="n">
        <f aca="false">'Spyders (ZAM333...)'!C161</f>
        <v>0</v>
      </c>
      <c r="E675" s="30" t="n">
        <f aca="false">'Spyders (ZAM333...)'!D161</f>
        <v>0</v>
      </c>
      <c r="F675" s="30" t="n">
        <f aca="false">'Spyders (ZAM333...)'!E161</f>
        <v>0</v>
      </c>
      <c r="G675" s="30" t="n">
        <f aca="false">IF(B675&lt;&gt;"",1,0)</f>
        <v>0</v>
      </c>
    </row>
    <row r="676" customFormat="false" ht="12.75" hidden="false" customHeight="false" outlineLevel="0" collapsed="false">
      <c r="A676" s="30"/>
      <c r="B676" s="30" t="n">
        <f aca="false">'Spyders (ZAM333...)'!A162</f>
        <v>0</v>
      </c>
      <c r="C676" s="30" t="n">
        <f aca="false">'Spyders (ZAM333...)'!B162</f>
        <v>0</v>
      </c>
      <c r="D676" s="30" t="n">
        <f aca="false">'Spyders (ZAM333...)'!C162</f>
        <v>0</v>
      </c>
      <c r="E676" s="30" t="n">
        <f aca="false">'Spyders (ZAM333...)'!D162</f>
        <v>0</v>
      </c>
      <c r="F676" s="30" t="n">
        <f aca="false">'Spyders (ZAM333...)'!E162</f>
        <v>0</v>
      </c>
      <c r="G676" s="30" t="n">
        <f aca="false">IF(B676&lt;&gt;"",1,0)</f>
        <v>0</v>
      </c>
    </row>
    <row r="677" customFormat="false" ht="12.75" hidden="false" customHeight="false" outlineLevel="0" collapsed="false">
      <c r="A677" s="30"/>
      <c r="B677" s="30" t="n">
        <f aca="false">'Spyders (ZAM333...)'!A163</f>
        <v>0</v>
      </c>
      <c r="C677" s="30" t="n">
        <f aca="false">'Spyders (ZAM333...)'!B163</f>
        <v>0</v>
      </c>
      <c r="D677" s="30" t="n">
        <f aca="false">'Spyders (ZAM333...)'!C163</f>
        <v>0</v>
      </c>
      <c r="E677" s="30" t="n">
        <f aca="false">'Spyders (ZAM333...)'!D163</f>
        <v>0</v>
      </c>
      <c r="F677" s="30" t="n">
        <f aca="false">'Spyders (ZAM333...)'!E163</f>
        <v>0</v>
      </c>
      <c r="G677" s="30" t="n">
        <f aca="false">IF(B677&lt;&gt;"",1,0)</f>
        <v>0</v>
      </c>
    </row>
    <row r="678" customFormat="false" ht="12.75" hidden="false" customHeight="false" outlineLevel="0" collapsed="false">
      <c r="A678" s="30"/>
      <c r="B678" s="30" t="n">
        <f aca="false">'Spyders (ZAM333...)'!A164</f>
        <v>0</v>
      </c>
      <c r="C678" s="30" t="n">
        <f aca="false">'Spyders (ZAM333...)'!B164</f>
        <v>0</v>
      </c>
      <c r="D678" s="30" t="n">
        <f aca="false">'Spyders (ZAM333...)'!C164</f>
        <v>0</v>
      </c>
      <c r="E678" s="30" t="n">
        <f aca="false">'Spyders (ZAM333...)'!D164</f>
        <v>0</v>
      </c>
      <c r="F678" s="30" t="n">
        <f aca="false">'Spyders (ZAM333...)'!E164</f>
        <v>0</v>
      </c>
      <c r="G678" s="30" t="n">
        <f aca="false">IF(B678&lt;&gt;"",1,0)</f>
        <v>0</v>
      </c>
    </row>
    <row r="679" customFormat="false" ht="12.75" hidden="false" customHeight="false" outlineLevel="0" collapsed="false">
      <c r="A679" s="30"/>
      <c r="B679" s="30" t="n">
        <f aca="false">'Spyders (ZAM333...)'!A165</f>
        <v>0</v>
      </c>
      <c r="C679" s="30" t="n">
        <f aca="false">'Spyders (ZAM333...)'!B165</f>
        <v>0</v>
      </c>
      <c r="D679" s="30" t="n">
        <f aca="false">'Spyders (ZAM333...)'!C165</f>
        <v>0</v>
      </c>
      <c r="E679" s="30" t="n">
        <f aca="false">'Spyders (ZAM333...)'!D165</f>
        <v>0</v>
      </c>
      <c r="F679" s="30" t="n">
        <f aca="false">'Spyders (ZAM333...)'!E165</f>
        <v>0</v>
      </c>
      <c r="G679" s="30" t="n">
        <f aca="false">IF(B679&lt;&gt;"",1,0)</f>
        <v>0</v>
      </c>
    </row>
    <row r="680" customFormat="false" ht="12.75" hidden="false" customHeight="false" outlineLevel="0" collapsed="false">
      <c r="A680" s="30"/>
      <c r="B680" s="30" t="n">
        <f aca="false">'Spyders (ZAM333...)'!A166</f>
        <v>0</v>
      </c>
      <c r="C680" s="30" t="n">
        <f aca="false">'Spyders (ZAM333...)'!B166</f>
        <v>0</v>
      </c>
      <c r="D680" s="30" t="n">
        <f aca="false">'Spyders (ZAM333...)'!C166</f>
        <v>0</v>
      </c>
      <c r="E680" s="30" t="n">
        <f aca="false">'Spyders (ZAM333...)'!D166</f>
        <v>0</v>
      </c>
      <c r="F680" s="30" t="n">
        <f aca="false">'Spyders (ZAM333...)'!E166</f>
        <v>0</v>
      </c>
      <c r="G680" s="30" t="n">
        <f aca="false">IF(B680&lt;&gt;"",1,0)</f>
        <v>0</v>
      </c>
    </row>
    <row r="681" customFormat="false" ht="12.75" hidden="false" customHeight="false" outlineLevel="0" collapsed="false">
      <c r="A681" s="30" t="n">
        <v>228</v>
      </c>
      <c r="B681" s="30" t="n">
        <f aca="false">'228 (ZAM334...)'!A3</f>
        <v>228</v>
      </c>
      <c r="C681" s="30" t="str">
        <f aca="false">'228 (ZAM334...)'!B3</f>
        <v>*ZAM334B00*FA100188*</v>
      </c>
      <c r="D681" s="30" t="n">
        <f aca="false">'228 (ZAM334...)'!C3</f>
        <v>1988</v>
      </c>
      <c r="E681" s="30" t="str">
        <f aca="false">'228 (ZAM334...)'!D3</f>
        <v>Argent</v>
      </c>
      <c r="F681" s="30" t="str">
        <f aca="false">'228 (ZAM334...)'!E3</f>
        <v>Italie</v>
      </c>
      <c r="G681" s="30" t="n">
        <f aca="false">IF(B681&lt;&gt;"",1,0)</f>
        <v>1</v>
      </c>
    </row>
    <row r="682" customFormat="false" ht="12.75" hidden="false" customHeight="false" outlineLevel="0" collapsed="false">
      <c r="B682" s="30" t="n">
        <f aca="false">'228 (ZAM334...)'!A4</f>
        <v>228</v>
      </c>
      <c r="C682" s="30" t="str">
        <f aca="false">'228 (ZAM334...)'!B4</f>
        <v>*ZAM334B00*HA100174*</v>
      </c>
      <c r="D682" s="30" t="n">
        <f aca="false">'228 (ZAM334...)'!C4</f>
        <v>1987</v>
      </c>
      <c r="E682" s="30" t="str">
        <f aca="false">'228 (ZAM334...)'!D4</f>
        <v>Grise</v>
      </c>
      <c r="F682" s="30" t="str">
        <f aca="false">'228 (ZAM334...)'!E4</f>
        <v>Italie</v>
      </c>
      <c r="G682" s="30" t="n">
        <f aca="false">IF(B682&lt;&gt;"",1,0)</f>
        <v>1</v>
      </c>
    </row>
    <row r="683" customFormat="false" ht="12.75" hidden="false" customHeight="false" outlineLevel="0" collapsed="false">
      <c r="B683" s="30" t="n">
        <f aca="false">'228 (ZAM334...)'!A6</f>
        <v>228</v>
      </c>
      <c r="C683" s="30" t="str">
        <f aca="false">'228 (ZAM334...)'!B6</f>
        <v>*ZAM334B00*HA100271*</v>
      </c>
      <c r="D683" s="30" t="n">
        <f aca="false">'228 (ZAM334...)'!C6</f>
        <v>1988</v>
      </c>
      <c r="E683" s="30" t="str">
        <f aca="false">'228 (ZAM334...)'!D6</f>
        <v>Grise</v>
      </c>
      <c r="F683" s="30" t="str">
        <f aca="false">'228 (ZAM334...)'!E6</f>
        <v>Suisse</v>
      </c>
      <c r="G683" s="30" t="n">
        <f aca="false">IF(B683&lt;&gt;"",1,0)</f>
        <v>1</v>
      </c>
    </row>
    <row r="684" customFormat="false" ht="12.75" hidden="false" customHeight="false" outlineLevel="0" collapsed="false">
      <c r="B684" s="30" t="n">
        <f aca="false">'228 (ZAM334...)'!A7</f>
        <v>228</v>
      </c>
      <c r="C684" s="30" t="str">
        <f aca="false">'228 (ZAM334...)'!B7</f>
        <v>*ZAM334B00*HA100836*</v>
      </c>
      <c r="D684" s="30" t="n">
        <f aca="false">'228 (ZAM334...)'!C7</f>
        <v>1987</v>
      </c>
      <c r="E684" s="30" t="str">
        <f aca="false">'228 (ZAM334...)'!D7</f>
        <v>?</v>
      </c>
      <c r="F684" s="30" t="str">
        <f aca="false">'228 (ZAM334...)'!E7</f>
        <v>Belgique</v>
      </c>
      <c r="G684" s="30" t="n">
        <f aca="false">IF(B684&lt;&gt;"",1,0)</f>
        <v>1</v>
      </c>
    </row>
    <row r="685" customFormat="false" ht="12.75" hidden="false" customHeight="false" outlineLevel="0" collapsed="false">
      <c r="B685" s="30" t="n">
        <f aca="false">'228 (ZAM334...)'!A8</f>
        <v>228</v>
      </c>
      <c r="C685" s="30" t="str">
        <f aca="false">'228 (ZAM334...)'!B8</f>
        <v>*ZAM334B00*JA100362*</v>
      </c>
      <c r="D685" s="30" t="n">
        <f aca="false">'228 (ZAM334...)'!C8</f>
        <v>1988</v>
      </c>
      <c r="E685" s="30" t="str">
        <f aca="false">'228 (ZAM334...)'!D8</f>
        <v>Bleue</v>
      </c>
      <c r="F685" s="30" t="str">
        <f aca="false">'228 (ZAM334...)'!E8</f>
        <v>Hollande</v>
      </c>
      <c r="G685" s="30" t="n">
        <f aca="false">IF(B685&lt;&gt;"",1,0)</f>
        <v>1</v>
      </c>
    </row>
    <row r="686" customFormat="false" ht="12.75" hidden="false" customHeight="false" outlineLevel="0" collapsed="false">
      <c r="B686" s="30" t="n">
        <f aca="false">'228 (ZAM334...)'!A9</f>
        <v>228</v>
      </c>
      <c r="C686" s="30" t="str">
        <f aca="false">'228 (ZAM334...)'!B9</f>
        <v>*ZAM334B00*JA100367*</v>
      </c>
      <c r="D686" s="30" t="n">
        <f aca="false">'228 (ZAM334...)'!C9</f>
        <v>1988</v>
      </c>
      <c r="E686" s="30" t="str">
        <f aca="false">'228 (ZAM334...)'!D9</f>
        <v>Noire</v>
      </c>
      <c r="F686" s="30" t="str">
        <f aca="false">'228 (ZAM334...)'!E9</f>
        <v>Allemagne</v>
      </c>
      <c r="G686" s="30" t="n">
        <f aca="false">IF(B686&lt;&gt;"",1,0)</f>
        <v>1</v>
      </c>
    </row>
    <row r="687" customFormat="false" ht="12.75" hidden="false" customHeight="false" outlineLevel="0" collapsed="false">
      <c r="B687" s="30" t="n">
        <f aca="false">'228 (ZAM334...)'!A10</f>
        <v>228</v>
      </c>
      <c r="C687" s="30" t="str">
        <f aca="false">'228 (ZAM334...)'!B10</f>
        <v>*ZAM334B00*JA100388*</v>
      </c>
      <c r="D687" s="30" t="n">
        <f aca="false">'228 (ZAM334...)'!C10</f>
        <v>1988</v>
      </c>
      <c r="E687" s="30" t="str">
        <f aca="false">'228 (ZAM334...)'!D10</f>
        <v>Blanche</v>
      </c>
      <c r="F687" s="30" t="str">
        <f aca="false">'228 (ZAM334...)'!E10</f>
        <v>Croatie</v>
      </c>
      <c r="G687" s="30" t="n">
        <f aca="false">IF(B687&lt;&gt;"",1,0)</f>
        <v>1</v>
      </c>
    </row>
    <row r="688" customFormat="false" ht="12.75" hidden="false" customHeight="false" outlineLevel="0" collapsed="false">
      <c r="B688" s="30" t="n">
        <f aca="false">'228 (ZAM334...)'!A12</f>
        <v>228</v>
      </c>
      <c r="C688" s="30" t="str">
        <f aca="false">'228 (ZAM334...)'!B12</f>
        <v>*ZAM334B00*KA100462*</v>
      </c>
      <c r="D688" s="30" t="n">
        <f aca="false">'228 (ZAM334...)'!C12</f>
        <v>1989</v>
      </c>
      <c r="E688" s="30" t="str">
        <f aca="false">'228 (ZAM334...)'!D12</f>
        <v>?</v>
      </c>
      <c r="F688" s="30" t="str">
        <f aca="false">'228 (ZAM334...)'!E12</f>
        <v>Suisse</v>
      </c>
      <c r="G688" s="30" t="n">
        <f aca="false">IF(B688&lt;&gt;"",1,0)</f>
        <v>1</v>
      </c>
    </row>
    <row r="689" customFormat="false" ht="12.75" hidden="false" customHeight="false" outlineLevel="0" collapsed="false">
      <c r="B689" s="30" t="n">
        <f aca="false">'228 (ZAM334...)'!A13</f>
        <v>228</v>
      </c>
      <c r="C689" s="30" t="str">
        <f aca="false">'228 (ZAM334...)'!B13</f>
        <v>*ZAM334B00*KA100469*</v>
      </c>
      <c r="D689" s="30" t="n">
        <f aca="false">'228 (ZAM334...)'!C13</f>
        <v>1989</v>
      </c>
      <c r="E689" s="30" t="str">
        <f aca="false">'228 (ZAM334...)'!D13</f>
        <v>Noire</v>
      </c>
      <c r="F689" s="30" t="str">
        <f aca="false">'228 (ZAM334...)'!E13</f>
        <v>Hollande</v>
      </c>
      <c r="G689" s="30" t="n">
        <f aca="false">IF(B689&lt;&gt;"",1,0)</f>
        <v>1</v>
      </c>
    </row>
    <row r="690" customFormat="false" ht="12.75" hidden="false" customHeight="false" outlineLevel="0" collapsed="false">
      <c r="B690" s="30" t="n">
        <f aca="false">'228 (ZAM334...)'!A14</f>
        <v>228</v>
      </c>
      <c r="C690" s="30" t="str">
        <f aca="false">'228 (ZAM334...)'!B14</f>
        <v>*ZAM334B00*KA190005*</v>
      </c>
      <c r="D690" s="30" t="n">
        <f aca="false">'228 (ZAM334...)'!C14</f>
        <v>1990</v>
      </c>
      <c r="E690" s="30" t="str">
        <f aca="false">'228 (ZAM334...)'!D14</f>
        <v>Noire</v>
      </c>
      <c r="F690" s="30" t="str">
        <f aca="false">'228 (ZAM334...)'!E14</f>
        <v>UK</v>
      </c>
      <c r="G690" s="30" t="n">
        <f aca="false">IF(B690&lt;&gt;"",1,0)</f>
        <v>1</v>
      </c>
    </row>
    <row r="691" customFormat="false" ht="12.75" hidden="false" customHeight="false" outlineLevel="0" collapsed="false">
      <c r="B691" s="30" t="n">
        <f aca="false">'228 (ZAM334...)'!A15</f>
        <v>228</v>
      </c>
      <c r="C691" s="30" t="str">
        <f aca="false">'228 (ZAM334...)'!B15</f>
        <v>*ZAM334B00*KA190021*</v>
      </c>
      <c r="D691" s="30" t="n">
        <f aca="false">'228 (ZAM334...)'!C15</f>
        <v>1989</v>
      </c>
      <c r="E691" s="30" t="str">
        <f aca="false">'228 (ZAM334...)'!D15</f>
        <v>?</v>
      </c>
      <c r="F691" s="30" t="str">
        <f aca="false">'228 (ZAM334...)'!E15</f>
        <v>Australie</v>
      </c>
      <c r="G691" s="30" t="n">
        <f aca="false">IF(B691&lt;&gt;"",1,0)</f>
        <v>1</v>
      </c>
    </row>
    <row r="692" customFormat="false" ht="12.75" hidden="false" customHeight="false" outlineLevel="0" collapsed="false">
      <c r="B692" s="30" t="n">
        <f aca="false">'228 (ZAM334...)'!A17</f>
        <v>228</v>
      </c>
      <c r="C692" s="30" t="str">
        <f aca="false">'228 (ZAM334...)'!B17</f>
        <v>*ZAM334B00*LA100547*</v>
      </c>
      <c r="D692" s="30" t="n">
        <f aca="false">'228 (ZAM334...)'!C17</f>
        <v>1992</v>
      </c>
      <c r="E692" s="30" t="str">
        <f aca="false">'228 (ZAM334...)'!D17</f>
        <v>?</v>
      </c>
      <c r="F692" s="30" t="str">
        <f aca="false">'228 (ZAM334...)'!E17</f>
        <v>Allemagne</v>
      </c>
      <c r="G692" s="30" t="n">
        <f aca="false">IF(B692&lt;&gt;"",1,0)</f>
        <v>1</v>
      </c>
    </row>
    <row r="693" customFormat="false" ht="12.75" hidden="false" customHeight="false" outlineLevel="0" collapsed="false">
      <c r="B693" s="30" t="n">
        <f aca="false">'228 (ZAM334...)'!A19</f>
        <v>228</v>
      </c>
      <c r="C693" s="30" t="str">
        <f aca="false">'228 (ZAM334...)'!B19</f>
        <v>*ZAMAN1104*KA340349*</v>
      </c>
      <c r="D693" s="30" t="n">
        <f aca="false">'228 (ZAM334...)'!C19</f>
        <v>1989</v>
      </c>
      <c r="E693" s="30" t="str">
        <f aca="false">'228 (ZAM334...)'!D19</f>
        <v>Grise</v>
      </c>
      <c r="F693" s="30" t="str">
        <f aca="false">'228 (ZAM334...)'!E19</f>
        <v>USA</v>
      </c>
      <c r="G693" s="30" t="n">
        <f aca="false">IF(B693&lt;&gt;"",1,0)</f>
        <v>1</v>
      </c>
    </row>
    <row r="694" customFormat="false" ht="12.75" hidden="false" customHeight="false" outlineLevel="0" collapsed="false">
      <c r="B694" s="30" t="n">
        <f aca="false">'228 (ZAM334...)'!A20</f>
        <v>228</v>
      </c>
      <c r="C694" s="30" t="str">
        <f aca="false">'228 (ZAM334...)'!B20</f>
        <v>*ZAMAN1108*KA340337*</v>
      </c>
      <c r="D694" s="30" t="n">
        <f aca="false">'228 (ZAM334...)'!C20</f>
        <v>1989</v>
      </c>
      <c r="E694" s="30" t="str">
        <f aca="false">'228 (ZAM334...)'!D20</f>
        <v>Bleue</v>
      </c>
      <c r="F694" s="30" t="str">
        <f aca="false">'228 (ZAM334...)'!E20</f>
        <v>USA</v>
      </c>
      <c r="G694" s="30" t="n">
        <f aca="false">IF(B694&lt;&gt;"",1,0)</f>
        <v>1</v>
      </c>
    </row>
    <row r="695" customFormat="false" ht="12.75" hidden="false" customHeight="false" outlineLevel="0" collapsed="false">
      <c r="B695" s="30" t="n">
        <f aca="false">'228 (ZAM334...)'!A22</f>
        <v>228</v>
      </c>
      <c r="C695" s="30" t="str">
        <f aca="false">'228 (ZAM334...)'!B22</f>
        <v>*ZAMBN110X*KA340369*</v>
      </c>
      <c r="D695" s="30" t="n">
        <f aca="false">'228 (ZAM334...)'!C22</f>
        <v>1989</v>
      </c>
      <c r="E695" s="30" t="str">
        <f aca="false">'228 (ZAM334...)'!D22</f>
        <v>Rouge</v>
      </c>
      <c r="F695" s="30" t="str">
        <f aca="false">'228 (ZAM334...)'!E22</f>
        <v>USA</v>
      </c>
      <c r="G695" s="30" t="n">
        <f aca="false">IF(B695&lt;&gt;"",1,0)</f>
        <v>1</v>
      </c>
    </row>
    <row r="696" customFormat="false" ht="12.75" hidden="false" customHeight="false" outlineLevel="0" collapsed="false">
      <c r="B696" s="30" t="n">
        <f aca="false">'228 (ZAM334...)'!A23</f>
        <v>0</v>
      </c>
      <c r="C696" s="30" t="n">
        <f aca="false">'228 (ZAM334...)'!B23</f>
        <v>0</v>
      </c>
      <c r="D696" s="30" t="n">
        <f aca="false">'228 (ZAM334...)'!C23</f>
        <v>0</v>
      </c>
      <c r="E696" s="30" t="n">
        <f aca="false">'228 (ZAM334...)'!D23</f>
        <v>0</v>
      </c>
      <c r="F696" s="30" t="n">
        <f aca="false">'228 (ZAM334...)'!E23</f>
        <v>0</v>
      </c>
      <c r="G696" s="30" t="n">
        <f aca="false">IF(B696&lt;&gt;"",1,0)</f>
        <v>0</v>
      </c>
    </row>
    <row r="697" customFormat="false" ht="12.75" hidden="false" customHeight="false" outlineLevel="0" collapsed="false">
      <c r="B697" s="30" t="n">
        <f aca="false">'228 (ZAM334...)'!A24</f>
        <v>0</v>
      </c>
      <c r="C697" s="30" t="n">
        <f aca="false">'228 (ZAM334...)'!B24</f>
        <v>0</v>
      </c>
      <c r="D697" s="30" t="n">
        <f aca="false">'228 (ZAM334...)'!C24</f>
        <v>0</v>
      </c>
      <c r="E697" s="30" t="n">
        <f aca="false">'228 (ZAM334...)'!D24</f>
        <v>0</v>
      </c>
      <c r="F697" s="30" t="n">
        <f aca="false">'228 (ZAM334...)'!E24</f>
        <v>0</v>
      </c>
      <c r="G697" s="30" t="n">
        <f aca="false">IF(B697&lt;&gt;"",1,0)</f>
        <v>0</v>
      </c>
    </row>
    <row r="698" customFormat="false" ht="12.75" hidden="false" customHeight="false" outlineLevel="0" collapsed="false">
      <c r="B698" s="30" t="n">
        <f aca="false">'228 (ZAM334...)'!A25</f>
        <v>0</v>
      </c>
      <c r="C698" s="30" t="n">
        <f aca="false">'228 (ZAM334...)'!B25</f>
        <v>0</v>
      </c>
      <c r="D698" s="30" t="n">
        <f aca="false">'228 (ZAM334...)'!C25</f>
        <v>0</v>
      </c>
      <c r="E698" s="30" t="n">
        <f aca="false">'228 (ZAM334...)'!D25</f>
        <v>0</v>
      </c>
      <c r="F698" s="30" t="n">
        <f aca="false">'228 (ZAM334...)'!E25</f>
        <v>0</v>
      </c>
      <c r="G698" s="30" t="n">
        <f aca="false">IF(B698&lt;&gt;"",1,0)</f>
        <v>0</v>
      </c>
    </row>
    <row r="699" customFormat="false" ht="12.75" hidden="false" customHeight="false" outlineLevel="0" collapsed="false">
      <c r="B699" s="30" t="n">
        <f aca="false">'228 (ZAM334...)'!A26</f>
        <v>0</v>
      </c>
      <c r="C699" s="30" t="n">
        <f aca="false">'228 (ZAM334...)'!B26</f>
        <v>0</v>
      </c>
      <c r="D699" s="30" t="n">
        <f aca="false">'228 (ZAM334...)'!C26</f>
        <v>0</v>
      </c>
      <c r="E699" s="30" t="n">
        <f aca="false">'228 (ZAM334...)'!D26</f>
        <v>0</v>
      </c>
      <c r="F699" s="30" t="n">
        <f aca="false">'228 (ZAM334...)'!E26</f>
        <v>0</v>
      </c>
      <c r="G699" s="30" t="n">
        <f aca="false">IF(B699&lt;&gt;"",1,0)</f>
        <v>0</v>
      </c>
    </row>
    <row r="700" customFormat="false" ht="12.75" hidden="false" customHeight="false" outlineLevel="0" collapsed="false">
      <c r="B700" s="30" t="n">
        <f aca="false">'228 (ZAM334...)'!A27</f>
        <v>0</v>
      </c>
      <c r="C700" s="30" t="n">
        <f aca="false">'228 (ZAM334...)'!B27</f>
        <v>0</v>
      </c>
      <c r="D700" s="30" t="n">
        <f aca="false">'228 (ZAM334...)'!C27</f>
        <v>0</v>
      </c>
      <c r="E700" s="30" t="n">
        <f aca="false">'228 (ZAM334...)'!D27</f>
        <v>0</v>
      </c>
      <c r="F700" s="30" t="n">
        <f aca="false">'228 (ZAM334...)'!E27</f>
        <v>0</v>
      </c>
      <c r="G700" s="30" t="n">
        <f aca="false">IF(B700&lt;&gt;"",1,0)</f>
        <v>0</v>
      </c>
    </row>
    <row r="701" customFormat="false" ht="12.75" hidden="false" customHeight="false" outlineLevel="0" collapsed="false">
      <c r="B701" s="30" t="n">
        <f aca="false">'228 (ZAM334...)'!A28</f>
        <v>0</v>
      </c>
      <c r="C701" s="30" t="n">
        <f aca="false">'228 (ZAM334...)'!B28</f>
        <v>0</v>
      </c>
      <c r="D701" s="30" t="n">
        <f aca="false">'228 (ZAM334...)'!C28</f>
        <v>0</v>
      </c>
      <c r="E701" s="30" t="n">
        <f aca="false">'228 (ZAM334...)'!D28</f>
        <v>0</v>
      </c>
      <c r="F701" s="30" t="n">
        <f aca="false">'228 (ZAM334...)'!E28</f>
        <v>0</v>
      </c>
      <c r="G701" s="30" t="n">
        <f aca="false">IF(B701&lt;&gt;"",1,0)</f>
        <v>0</v>
      </c>
    </row>
    <row r="702" customFormat="false" ht="12.75" hidden="false" customHeight="false" outlineLevel="0" collapsed="false">
      <c r="B702" s="30" t="n">
        <f aca="false">'228 (ZAM334...)'!A29</f>
        <v>0</v>
      </c>
      <c r="C702" s="30" t="n">
        <f aca="false">'228 (ZAM334...)'!B29</f>
        <v>0</v>
      </c>
      <c r="D702" s="30" t="n">
        <f aca="false">'228 (ZAM334...)'!C29</f>
        <v>0</v>
      </c>
      <c r="E702" s="30" t="n">
        <f aca="false">'228 (ZAM334...)'!D29</f>
        <v>0</v>
      </c>
      <c r="F702" s="30" t="n">
        <f aca="false">'228 (ZAM334...)'!E29</f>
        <v>0</v>
      </c>
      <c r="G702" s="30" t="n">
        <f aca="false">IF(B702&lt;&gt;"",1,0)</f>
        <v>0</v>
      </c>
    </row>
    <row r="703" customFormat="false" ht="12.75" hidden="false" customHeight="false" outlineLevel="0" collapsed="false">
      <c r="B703" s="30" t="n">
        <f aca="false">'228 (ZAM334...)'!A30</f>
        <v>0</v>
      </c>
      <c r="C703" s="30" t="n">
        <f aca="false">'228 (ZAM334...)'!B30</f>
        <v>0</v>
      </c>
      <c r="D703" s="30" t="n">
        <f aca="false">'228 (ZAM334...)'!C30</f>
        <v>0</v>
      </c>
      <c r="E703" s="30" t="n">
        <f aca="false">'228 (ZAM334...)'!D30</f>
        <v>0</v>
      </c>
      <c r="F703" s="30" t="n">
        <f aca="false">'228 (ZAM334...)'!E30</f>
        <v>0</v>
      </c>
      <c r="G703" s="30" t="n">
        <f aca="false">IF(B703&lt;&gt;"",1,0)</f>
        <v>0</v>
      </c>
    </row>
    <row r="704" customFormat="false" ht="12.75" hidden="false" customHeight="false" outlineLevel="0" collapsed="false">
      <c r="B704" s="30" t="n">
        <f aca="false">'228 (ZAM334...)'!A31</f>
        <v>0</v>
      </c>
      <c r="C704" s="30" t="n">
        <f aca="false">'228 (ZAM334...)'!B31</f>
        <v>0</v>
      </c>
      <c r="D704" s="30" t="n">
        <f aca="false">'228 (ZAM334...)'!C31</f>
        <v>0</v>
      </c>
      <c r="E704" s="30" t="n">
        <f aca="false">'228 (ZAM334...)'!D31</f>
        <v>0</v>
      </c>
      <c r="F704" s="30" t="n">
        <f aca="false">'228 (ZAM334...)'!E31</f>
        <v>0</v>
      </c>
      <c r="G704" s="30" t="n">
        <f aca="false">IF(B704&lt;&gt;"",1,0)</f>
        <v>0</v>
      </c>
    </row>
    <row r="705" customFormat="false" ht="12.75" hidden="false" customHeight="false" outlineLevel="0" collapsed="false">
      <c r="B705" s="30" t="n">
        <f aca="false">'228 (ZAM334...)'!A32</f>
        <v>0</v>
      </c>
      <c r="C705" s="30" t="n">
        <f aca="false">'228 (ZAM334...)'!B32</f>
        <v>0</v>
      </c>
      <c r="D705" s="30" t="n">
        <f aca="false">'228 (ZAM334...)'!C32</f>
        <v>0</v>
      </c>
      <c r="E705" s="30" t="n">
        <f aca="false">'228 (ZAM334...)'!D32</f>
        <v>0</v>
      </c>
      <c r="F705" s="30" t="n">
        <f aca="false">'228 (ZAM334...)'!E32</f>
        <v>0</v>
      </c>
      <c r="G705" s="30" t="n">
        <f aca="false">IF(B705&lt;&gt;"",1,0)</f>
        <v>0</v>
      </c>
    </row>
    <row r="706" customFormat="false" ht="12.75" hidden="false" customHeight="false" outlineLevel="0" collapsed="false">
      <c r="B706" s="30" t="n">
        <f aca="false">'228 (ZAM334...)'!A33</f>
        <v>0</v>
      </c>
      <c r="C706" s="30" t="n">
        <f aca="false">'228 (ZAM334...)'!B33</f>
        <v>0</v>
      </c>
      <c r="D706" s="30" t="n">
        <f aca="false">'228 (ZAM334...)'!C33</f>
        <v>0</v>
      </c>
      <c r="E706" s="30" t="n">
        <f aca="false">'228 (ZAM334...)'!D33</f>
        <v>0</v>
      </c>
      <c r="F706" s="30" t="n">
        <f aca="false">'228 (ZAM334...)'!E33</f>
        <v>0</v>
      </c>
      <c r="G706" s="30" t="n">
        <f aca="false">IF(B706&lt;&gt;"",1,0)</f>
        <v>0</v>
      </c>
    </row>
    <row r="707" customFormat="false" ht="12.75" hidden="false" customHeight="false" outlineLevel="0" collapsed="false">
      <c r="B707" s="30" t="n">
        <f aca="false">'228 (ZAM334...)'!A34</f>
        <v>0</v>
      </c>
      <c r="C707" s="30" t="n">
        <f aca="false">'228 (ZAM334...)'!B34</f>
        <v>0</v>
      </c>
      <c r="D707" s="30" t="n">
        <f aca="false">'228 (ZAM334...)'!C34</f>
        <v>0</v>
      </c>
      <c r="E707" s="30" t="n">
        <f aca="false">'228 (ZAM334...)'!D34</f>
        <v>0</v>
      </c>
      <c r="F707" s="30" t="n">
        <f aca="false">'228 (ZAM334...)'!E34</f>
        <v>0</v>
      </c>
      <c r="G707" s="30" t="n">
        <f aca="false">IF(B707&lt;&gt;"",1,0)</f>
        <v>0</v>
      </c>
    </row>
    <row r="708" customFormat="false" ht="12.75" hidden="false" customHeight="false" outlineLevel="0" collapsed="false">
      <c r="B708" s="30" t="n">
        <f aca="false">'228 (ZAM334...)'!A35</f>
        <v>0</v>
      </c>
      <c r="C708" s="30" t="n">
        <f aca="false">'228 (ZAM334...)'!B35</f>
        <v>0</v>
      </c>
      <c r="D708" s="30" t="n">
        <f aca="false">'228 (ZAM334...)'!C35</f>
        <v>0</v>
      </c>
      <c r="E708" s="30" t="n">
        <f aca="false">'228 (ZAM334...)'!D35</f>
        <v>0</v>
      </c>
      <c r="F708" s="30" t="n">
        <f aca="false">'228 (ZAM334...)'!E35</f>
        <v>0</v>
      </c>
      <c r="G708" s="30" t="n">
        <f aca="false">IF(B708&lt;&gt;"",1,0)</f>
        <v>0</v>
      </c>
    </row>
    <row r="709" customFormat="false" ht="12.75" hidden="false" customHeight="false" outlineLevel="0" collapsed="false">
      <c r="B709" s="30" t="n">
        <f aca="false">'228 (ZAM334...)'!A36</f>
        <v>0</v>
      </c>
      <c r="C709" s="30" t="n">
        <f aca="false">'228 (ZAM334...)'!B36</f>
        <v>0</v>
      </c>
      <c r="D709" s="30" t="n">
        <f aca="false">'228 (ZAM334...)'!C36</f>
        <v>0</v>
      </c>
      <c r="E709" s="30" t="n">
        <f aca="false">'228 (ZAM334...)'!D36</f>
        <v>0</v>
      </c>
      <c r="F709" s="30" t="n">
        <f aca="false">'228 (ZAM334...)'!E36</f>
        <v>0</v>
      </c>
      <c r="G709" s="30" t="n">
        <f aca="false">IF(B709&lt;&gt;"",1,0)</f>
        <v>0</v>
      </c>
    </row>
    <row r="710" customFormat="false" ht="12.75" hidden="false" customHeight="false" outlineLevel="0" collapsed="false">
      <c r="B710" s="30" t="n">
        <f aca="false">'228 (ZAM334...)'!A37</f>
        <v>0</v>
      </c>
      <c r="C710" s="30" t="n">
        <f aca="false">'228 (ZAM334...)'!B37</f>
        <v>0</v>
      </c>
      <c r="D710" s="30" t="n">
        <f aca="false">'228 (ZAM334...)'!C37</f>
        <v>0</v>
      </c>
      <c r="E710" s="30" t="n">
        <f aca="false">'228 (ZAM334...)'!D37</f>
        <v>0</v>
      </c>
      <c r="F710" s="30" t="n">
        <f aca="false">'228 (ZAM334...)'!E37</f>
        <v>0</v>
      </c>
      <c r="G710" s="30" t="n">
        <f aca="false">IF(B710&lt;&gt;"",1,0)</f>
        <v>0</v>
      </c>
    </row>
    <row r="711" customFormat="false" ht="12.75" hidden="false" customHeight="false" outlineLevel="0" collapsed="false">
      <c r="B711" s="30" t="n">
        <f aca="false">'228 (ZAM334...)'!A38</f>
        <v>0</v>
      </c>
      <c r="C711" s="30" t="n">
        <f aca="false">'228 (ZAM334...)'!B38</f>
        <v>0</v>
      </c>
      <c r="D711" s="30" t="n">
        <f aca="false">'228 (ZAM334...)'!C38</f>
        <v>0</v>
      </c>
      <c r="E711" s="30" t="n">
        <f aca="false">'228 (ZAM334...)'!D38</f>
        <v>0</v>
      </c>
      <c r="F711" s="30" t="n">
        <f aca="false">'228 (ZAM334...)'!E38</f>
        <v>0</v>
      </c>
      <c r="G711" s="30" t="n">
        <f aca="false">IF(B711&lt;&gt;"",1,0)</f>
        <v>0</v>
      </c>
    </row>
    <row r="712" customFormat="false" ht="12.75" hidden="false" customHeight="false" outlineLevel="0" collapsed="false">
      <c r="B712" s="30" t="n">
        <f aca="false">'228 (ZAM334...)'!A39</f>
        <v>0</v>
      </c>
      <c r="C712" s="30" t="n">
        <f aca="false">'228 (ZAM334...)'!B39</f>
        <v>0</v>
      </c>
      <c r="D712" s="30" t="n">
        <f aca="false">'228 (ZAM334...)'!C39</f>
        <v>0</v>
      </c>
      <c r="E712" s="30" t="n">
        <f aca="false">'228 (ZAM334...)'!D39</f>
        <v>0</v>
      </c>
      <c r="F712" s="30" t="n">
        <f aca="false">'228 (ZAM334...)'!E39</f>
        <v>0</v>
      </c>
      <c r="G712" s="30" t="n">
        <f aca="false">IF(B712&lt;&gt;"",1,0)</f>
        <v>0</v>
      </c>
    </row>
    <row r="713" customFormat="false" ht="12.75" hidden="false" customHeight="false" outlineLevel="0" collapsed="false">
      <c r="B713" s="30" t="n">
        <f aca="false">'228 (ZAM334...)'!A40</f>
        <v>0</v>
      </c>
      <c r="C713" s="30" t="n">
        <f aca="false">'228 (ZAM334...)'!B40</f>
        <v>0</v>
      </c>
      <c r="D713" s="30" t="n">
        <f aca="false">'228 (ZAM334...)'!C40</f>
        <v>0</v>
      </c>
      <c r="E713" s="30" t="n">
        <f aca="false">'228 (ZAM334...)'!D40</f>
        <v>0</v>
      </c>
      <c r="F713" s="30" t="n">
        <f aca="false">'228 (ZAM334...)'!E40</f>
        <v>0</v>
      </c>
      <c r="G713" s="30" t="n">
        <f aca="false">IF(B713&lt;&gt;"",1,0)</f>
        <v>0</v>
      </c>
    </row>
    <row r="714" customFormat="false" ht="12.75" hidden="false" customHeight="false" outlineLevel="0" collapsed="false">
      <c r="B714" s="30" t="n">
        <f aca="false">'228 (ZAM334...)'!A41</f>
        <v>0</v>
      </c>
      <c r="C714" s="30" t="n">
        <f aca="false">'228 (ZAM334...)'!B41</f>
        <v>0</v>
      </c>
      <c r="D714" s="30" t="n">
        <f aca="false">'228 (ZAM334...)'!C41</f>
        <v>0</v>
      </c>
      <c r="E714" s="30" t="n">
        <f aca="false">'228 (ZAM334...)'!D41</f>
        <v>0</v>
      </c>
      <c r="F714" s="30" t="n">
        <f aca="false">'228 (ZAM334...)'!E41</f>
        <v>0</v>
      </c>
      <c r="G714" s="30" t="n">
        <f aca="false">IF(B714&lt;&gt;"",1,0)</f>
        <v>0</v>
      </c>
    </row>
    <row r="715" customFormat="false" ht="12.75" hidden="false" customHeight="false" outlineLevel="0" collapsed="false">
      <c r="B715" s="30" t="n">
        <f aca="false">'228 (ZAM334...)'!A42</f>
        <v>0</v>
      </c>
      <c r="C715" s="30" t="n">
        <f aca="false">'228 (ZAM334...)'!B42</f>
        <v>0</v>
      </c>
      <c r="D715" s="30" t="n">
        <f aca="false">'228 (ZAM334...)'!C42</f>
        <v>0</v>
      </c>
      <c r="E715" s="30" t="n">
        <f aca="false">'228 (ZAM334...)'!D42</f>
        <v>0</v>
      </c>
      <c r="F715" s="30" t="n">
        <f aca="false">'228 (ZAM334...)'!E42</f>
        <v>0</v>
      </c>
      <c r="G715" s="30" t="n">
        <f aca="false">IF(B715&lt;&gt;"",1,0)</f>
        <v>0</v>
      </c>
    </row>
    <row r="716" customFormat="false" ht="12.75" hidden="false" customHeight="false" outlineLevel="0" collapsed="false">
      <c r="B716" s="30" t="n">
        <f aca="false">'228 (ZAM334...)'!A43</f>
        <v>0</v>
      </c>
      <c r="C716" s="30" t="n">
        <f aca="false">'228 (ZAM334...)'!B43</f>
        <v>0</v>
      </c>
      <c r="D716" s="30" t="n">
        <f aca="false">'228 (ZAM334...)'!C43</f>
        <v>0</v>
      </c>
      <c r="E716" s="30" t="n">
        <f aca="false">'228 (ZAM334...)'!D43</f>
        <v>0</v>
      </c>
      <c r="F716" s="30" t="n">
        <f aca="false">'228 (ZAM334...)'!E43</f>
        <v>0</v>
      </c>
      <c r="G716" s="30" t="n">
        <f aca="false">IF(B716&lt;&gt;"",1,0)</f>
        <v>0</v>
      </c>
    </row>
    <row r="717" customFormat="false" ht="12.75" hidden="false" customHeight="false" outlineLevel="0" collapsed="false">
      <c r="B717" s="30" t="n">
        <f aca="false">'228 (ZAM334...)'!A44</f>
        <v>0</v>
      </c>
      <c r="C717" s="30" t="n">
        <f aca="false">'228 (ZAM334...)'!B44</f>
        <v>0</v>
      </c>
      <c r="D717" s="30" t="n">
        <f aca="false">'228 (ZAM334...)'!C44</f>
        <v>0</v>
      </c>
      <c r="E717" s="30" t="n">
        <f aca="false">'228 (ZAM334...)'!D44</f>
        <v>0</v>
      </c>
      <c r="F717" s="30" t="n">
        <f aca="false">'228 (ZAM334...)'!E44</f>
        <v>0</v>
      </c>
      <c r="G717" s="30" t="n">
        <f aca="false">IF(B717&lt;&gt;"",1,0)</f>
        <v>0</v>
      </c>
    </row>
    <row r="718" customFormat="false" ht="12.75" hidden="false" customHeight="false" outlineLevel="0" collapsed="false">
      <c r="B718" s="30" t="n">
        <f aca="false">'228 (ZAM334...)'!A45</f>
        <v>0</v>
      </c>
      <c r="C718" s="30" t="n">
        <f aca="false">'228 (ZAM334...)'!B45</f>
        <v>0</v>
      </c>
      <c r="D718" s="30" t="n">
        <f aca="false">'228 (ZAM334...)'!C45</f>
        <v>0</v>
      </c>
      <c r="E718" s="30" t="n">
        <f aca="false">'228 (ZAM334...)'!D45</f>
        <v>0</v>
      </c>
      <c r="F718" s="30" t="n">
        <f aca="false">'228 (ZAM334...)'!E45</f>
        <v>0</v>
      </c>
      <c r="G718" s="30" t="n">
        <f aca="false">IF(B718&lt;&gt;"",1,0)</f>
        <v>0</v>
      </c>
    </row>
    <row r="719" customFormat="false" ht="12.75" hidden="false" customHeight="false" outlineLevel="0" collapsed="false">
      <c r="B719" s="30" t="n">
        <f aca="false">'228 (ZAM334...)'!A46</f>
        <v>0</v>
      </c>
      <c r="C719" s="30" t="n">
        <f aca="false">'228 (ZAM334...)'!B46</f>
        <v>0</v>
      </c>
      <c r="D719" s="30" t="n">
        <f aca="false">'228 (ZAM334...)'!C46</f>
        <v>0</v>
      </c>
      <c r="E719" s="30" t="n">
        <f aca="false">'228 (ZAM334...)'!D46</f>
        <v>0</v>
      </c>
      <c r="F719" s="30" t="n">
        <f aca="false">'228 (ZAM334...)'!E46</f>
        <v>0</v>
      </c>
      <c r="G719" s="30" t="n">
        <f aca="false">IF(B719&lt;&gt;"",1,0)</f>
        <v>0</v>
      </c>
    </row>
    <row r="720" customFormat="false" ht="12.75" hidden="false" customHeight="false" outlineLevel="0" collapsed="false">
      <c r="B720" s="30" t="n">
        <f aca="false">'228 (ZAM334...)'!A47</f>
        <v>0</v>
      </c>
      <c r="C720" s="30" t="n">
        <f aca="false">'228 (ZAM334...)'!B47</f>
        <v>0</v>
      </c>
      <c r="D720" s="30" t="n">
        <f aca="false">'228 (ZAM334...)'!C47</f>
        <v>0</v>
      </c>
      <c r="E720" s="30" t="n">
        <f aca="false">'228 (ZAM334...)'!D47</f>
        <v>0</v>
      </c>
      <c r="F720" s="30" t="n">
        <f aca="false">'228 (ZAM334...)'!E47</f>
        <v>0</v>
      </c>
      <c r="G720" s="30" t="n">
        <f aca="false">IF(B720&lt;&gt;"",1,0)</f>
        <v>0</v>
      </c>
    </row>
    <row r="721" customFormat="false" ht="12.75" hidden="false" customHeight="false" outlineLevel="0" collapsed="false">
      <c r="B721" s="30" t="n">
        <f aca="false">'228 (ZAM334...)'!A48</f>
        <v>0</v>
      </c>
      <c r="C721" s="30" t="n">
        <f aca="false">'228 (ZAM334...)'!B48</f>
        <v>0</v>
      </c>
      <c r="D721" s="30" t="n">
        <f aca="false">'228 (ZAM334...)'!C48</f>
        <v>0</v>
      </c>
      <c r="E721" s="30" t="n">
        <f aca="false">'228 (ZAM334...)'!D48</f>
        <v>0</v>
      </c>
      <c r="F721" s="30" t="n">
        <f aca="false">'228 (ZAM334...)'!E48</f>
        <v>0</v>
      </c>
      <c r="G721" s="30" t="n">
        <f aca="false">IF(B721&lt;&gt;"",1,0)</f>
        <v>0</v>
      </c>
    </row>
    <row r="722" customFormat="false" ht="12.75" hidden="false" customHeight="false" outlineLevel="0" collapsed="false">
      <c r="B722" s="30" t="n">
        <f aca="false">'228 (ZAM334...)'!A49</f>
        <v>0</v>
      </c>
      <c r="C722" s="30" t="n">
        <f aca="false">'228 (ZAM334...)'!B49</f>
        <v>0</v>
      </c>
      <c r="D722" s="30" t="n">
        <f aca="false">'228 (ZAM334...)'!C49</f>
        <v>0</v>
      </c>
      <c r="E722" s="30" t="n">
        <f aca="false">'228 (ZAM334...)'!D49</f>
        <v>0</v>
      </c>
      <c r="F722" s="30" t="n">
        <f aca="false">'228 (ZAM334...)'!E49</f>
        <v>0</v>
      </c>
      <c r="G722" s="30" t="n">
        <f aca="false">IF(B722&lt;&gt;"",1,0)</f>
        <v>0</v>
      </c>
    </row>
    <row r="723" customFormat="false" ht="12.75" hidden="false" customHeight="false" outlineLevel="0" collapsed="false">
      <c r="B723" s="30" t="n">
        <f aca="false">'228 (ZAM334...)'!A50</f>
        <v>0</v>
      </c>
      <c r="C723" s="30" t="n">
        <f aca="false">'228 (ZAM334...)'!B50</f>
        <v>0</v>
      </c>
      <c r="D723" s="30" t="n">
        <f aca="false">'228 (ZAM334...)'!C50</f>
        <v>0</v>
      </c>
      <c r="E723" s="30" t="n">
        <f aca="false">'228 (ZAM334...)'!D50</f>
        <v>0</v>
      </c>
      <c r="F723" s="30" t="n">
        <f aca="false">'228 (ZAM334...)'!E50</f>
        <v>0</v>
      </c>
      <c r="G723" s="30" t="n">
        <f aca="false">IF(B723&lt;&gt;"",1,0)</f>
        <v>0</v>
      </c>
    </row>
    <row r="724" customFormat="false" ht="12.75" hidden="false" customHeight="false" outlineLevel="0" collapsed="false">
      <c r="B724" s="30" t="n">
        <f aca="false">'228 (ZAM334...)'!A51</f>
        <v>0</v>
      </c>
      <c r="C724" s="30" t="n">
        <f aca="false">'228 (ZAM334...)'!B51</f>
        <v>0</v>
      </c>
      <c r="D724" s="30" t="n">
        <f aca="false">'228 (ZAM334...)'!C51</f>
        <v>0</v>
      </c>
      <c r="E724" s="30" t="n">
        <f aca="false">'228 (ZAM334...)'!D51</f>
        <v>0</v>
      </c>
      <c r="F724" s="30" t="n">
        <f aca="false">'228 (ZAM334...)'!E51</f>
        <v>0</v>
      </c>
      <c r="G724" s="30" t="n">
        <f aca="false">IF(B724&lt;&gt;"",1,0)</f>
        <v>0</v>
      </c>
    </row>
    <row r="725" customFormat="false" ht="12.75" hidden="false" customHeight="false" outlineLevel="0" collapsed="false">
      <c r="B725" s="30" t="n">
        <f aca="false">'228 (ZAM334...)'!A52</f>
        <v>0</v>
      </c>
      <c r="C725" s="30" t="n">
        <f aca="false">'228 (ZAM334...)'!B52</f>
        <v>0</v>
      </c>
      <c r="D725" s="30" t="n">
        <f aca="false">'228 (ZAM334...)'!C52</f>
        <v>0</v>
      </c>
      <c r="E725" s="30" t="n">
        <f aca="false">'228 (ZAM334...)'!D52</f>
        <v>0</v>
      </c>
      <c r="F725" s="30" t="n">
        <f aca="false">'228 (ZAM334...)'!E52</f>
        <v>0</v>
      </c>
      <c r="G725" s="30" t="n">
        <f aca="false">IF(B725&lt;&gt;"",1,0)</f>
        <v>0</v>
      </c>
    </row>
    <row r="726" customFormat="false" ht="12.75" hidden="false" customHeight="false" outlineLevel="0" collapsed="false">
      <c r="B726" s="30" t="n">
        <f aca="false">'228 (ZAM334...)'!A53</f>
        <v>0</v>
      </c>
      <c r="C726" s="30" t="n">
        <f aca="false">'228 (ZAM334...)'!B53</f>
        <v>0</v>
      </c>
      <c r="D726" s="30" t="n">
        <f aca="false">'228 (ZAM334...)'!C53</f>
        <v>0</v>
      </c>
      <c r="E726" s="30" t="n">
        <f aca="false">'228 (ZAM334...)'!D53</f>
        <v>0</v>
      </c>
      <c r="F726" s="30" t="n">
        <f aca="false">'228 (ZAM334...)'!E53</f>
        <v>0</v>
      </c>
      <c r="G726" s="30" t="n">
        <f aca="false">IF(B726&lt;&gt;"",1,0)</f>
        <v>0</v>
      </c>
    </row>
    <row r="727" customFormat="false" ht="12.75" hidden="false" customHeight="false" outlineLevel="0" collapsed="false">
      <c r="B727" s="30" t="n">
        <f aca="false">'228 (ZAM334...)'!A54</f>
        <v>0</v>
      </c>
      <c r="C727" s="30" t="n">
        <f aca="false">'228 (ZAM334...)'!B54</f>
        <v>0</v>
      </c>
      <c r="D727" s="30" t="n">
        <f aca="false">'228 (ZAM334...)'!C54</f>
        <v>0</v>
      </c>
      <c r="E727" s="30" t="n">
        <f aca="false">'228 (ZAM334...)'!D54</f>
        <v>0</v>
      </c>
      <c r="F727" s="30" t="n">
        <f aca="false">'228 (ZAM334...)'!E54</f>
        <v>0</v>
      </c>
      <c r="G727" s="30" t="n">
        <f aca="false">IF(B727&lt;&gt;"",1,0)</f>
        <v>0</v>
      </c>
    </row>
    <row r="728" customFormat="false" ht="12.75" hidden="false" customHeight="false" outlineLevel="0" collapsed="false">
      <c r="B728" s="30" t="n">
        <f aca="false">'228 (ZAM334...)'!A55</f>
        <v>0</v>
      </c>
      <c r="C728" s="30" t="n">
        <f aca="false">'228 (ZAM334...)'!B55</f>
        <v>0</v>
      </c>
      <c r="D728" s="30" t="n">
        <f aca="false">'228 (ZAM334...)'!C55</f>
        <v>0</v>
      </c>
      <c r="E728" s="30" t="n">
        <f aca="false">'228 (ZAM334...)'!D55</f>
        <v>0</v>
      </c>
      <c r="F728" s="30" t="n">
        <f aca="false">'228 (ZAM334...)'!E55</f>
        <v>0</v>
      </c>
      <c r="G728" s="30" t="n">
        <f aca="false">IF(B728&lt;&gt;"",1,0)</f>
        <v>0</v>
      </c>
    </row>
    <row r="729" customFormat="false" ht="12.75" hidden="false" customHeight="false" outlineLevel="0" collapsed="false">
      <c r="B729" s="30" t="n">
        <f aca="false">'228 (ZAM334...)'!A56</f>
        <v>0</v>
      </c>
      <c r="C729" s="30" t="n">
        <f aca="false">'228 (ZAM334...)'!B56</f>
        <v>0</v>
      </c>
      <c r="D729" s="30" t="n">
        <f aca="false">'228 (ZAM334...)'!C56</f>
        <v>0</v>
      </c>
      <c r="E729" s="30" t="n">
        <f aca="false">'228 (ZAM334...)'!D56</f>
        <v>0</v>
      </c>
      <c r="F729" s="30" t="n">
        <f aca="false">'228 (ZAM334...)'!E56</f>
        <v>0</v>
      </c>
      <c r="G729" s="30" t="n">
        <f aca="false">IF(B729&lt;&gt;"",1,0)</f>
        <v>0</v>
      </c>
    </row>
    <row r="730" customFormat="false" ht="12.75" hidden="false" customHeight="false" outlineLevel="0" collapsed="false">
      <c r="B730" s="30" t="n">
        <f aca="false">'228 (ZAM334...)'!A57</f>
        <v>0</v>
      </c>
      <c r="C730" s="30" t="n">
        <f aca="false">'228 (ZAM334...)'!B57</f>
        <v>0</v>
      </c>
      <c r="D730" s="30" t="n">
        <f aca="false">'228 (ZAM334...)'!C57</f>
        <v>0</v>
      </c>
      <c r="E730" s="30" t="n">
        <f aca="false">'228 (ZAM334...)'!D57</f>
        <v>0</v>
      </c>
      <c r="F730" s="30" t="n">
        <f aca="false">'228 (ZAM334...)'!E57</f>
        <v>0</v>
      </c>
      <c r="G730" s="30" t="n">
        <f aca="false">IF(B730&lt;&gt;"",1,0)</f>
        <v>0</v>
      </c>
    </row>
    <row r="731" customFormat="false" ht="12.75" hidden="false" customHeight="false" outlineLevel="0" collapsed="false">
      <c r="B731" s="30" t="n">
        <f aca="false">'228 (ZAM334...)'!A58</f>
        <v>0</v>
      </c>
      <c r="C731" s="30" t="n">
        <f aca="false">'228 (ZAM334...)'!B58</f>
        <v>0</v>
      </c>
      <c r="D731" s="30" t="n">
        <f aca="false">'228 (ZAM334...)'!C58</f>
        <v>0</v>
      </c>
      <c r="E731" s="30" t="n">
        <f aca="false">'228 (ZAM334...)'!D58</f>
        <v>0</v>
      </c>
      <c r="F731" s="30" t="n">
        <f aca="false">'228 (ZAM334...)'!E58</f>
        <v>0</v>
      </c>
      <c r="G731" s="30" t="n">
        <f aca="false">IF(B731&lt;&gt;"",1,0)</f>
        <v>0</v>
      </c>
    </row>
    <row r="732" customFormat="false" ht="12.75" hidden="false" customHeight="false" outlineLevel="0" collapsed="false">
      <c r="B732" s="30" t="n">
        <f aca="false">'228 (ZAM334...)'!A59</f>
        <v>0</v>
      </c>
      <c r="C732" s="30" t="n">
        <f aca="false">'228 (ZAM334...)'!B59</f>
        <v>0</v>
      </c>
      <c r="D732" s="30" t="n">
        <f aca="false">'228 (ZAM334...)'!C59</f>
        <v>0</v>
      </c>
      <c r="E732" s="30" t="n">
        <f aca="false">'228 (ZAM334...)'!D59</f>
        <v>0</v>
      </c>
      <c r="F732" s="30" t="n">
        <f aca="false">'228 (ZAM334...)'!E59</f>
        <v>0</v>
      </c>
      <c r="G732" s="30" t="n">
        <f aca="false">IF(B732&lt;&gt;"",1,0)</f>
        <v>0</v>
      </c>
    </row>
    <row r="733" customFormat="false" ht="12.75" hidden="false" customHeight="false" outlineLevel="0" collapsed="false">
      <c r="B733" s="30" t="n">
        <f aca="false">'228 (ZAM334...)'!A60</f>
        <v>0</v>
      </c>
      <c r="C733" s="30" t="n">
        <f aca="false">'228 (ZAM334...)'!B60</f>
        <v>0</v>
      </c>
      <c r="D733" s="30" t="n">
        <f aca="false">'228 (ZAM334...)'!C60</f>
        <v>0</v>
      </c>
      <c r="E733" s="30" t="n">
        <f aca="false">'228 (ZAM334...)'!D60</f>
        <v>0</v>
      </c>
      <c r="F733" s="30" t="n">
        <f aca="false">'228 (ZAM334...)'!E60</f>
        <v>0</v>
      </c>
      <c r="G733" s="30" t="n">
        <f aca="false">IF(B733&lt;&gt;"",1,0)</f>
        <v>0</v>
      </c>
    </row>
    <row r="734" customFormat="false" ht="12.75" hidden="false" customHeight="false" outlineLevel="0" collapsed="false">
      <c r="B734" s="30" t="n">
        <f aca="false">'228 (ZAM334...)'!A61</f>
        <v>0</v>
      </c>
      <c r="C734" s="30" t="n">
        <f aca="false">'228 (ZAM334...)'!B61</f>
        <v>0</v>
      </c>
      <c r="D734" s="30" t="n">
        <f aca="false">'228 (ZAM334...)'!C61</f>
        <v>0</v>
      </c>
      <c r="E734" s="30" t="n">
        <f aca="false">'228 (ZAM334...)'!D61</f>
        <v>0</v>
      </c>
      <c r="F734" s="30" t="n">
        <f aca="false">'228 (ZAM334...)'!E61</f>
        <v>0</v>
      </c>
      <c r="G734" s="30" t="n">
        <f aca="false">IF(B734&lt;&gt;"",1,0)</f>
        <v>0</v>
      </c>
    </row>
    <row r="735" customFormat="false" ht="12.75" hidden="false" customHeight="false" outlineLevel="0" collapsed="false">
      <c r="B735" s="30" t="n">
        <f aca="false">'228 (ZAM334...)'!A62</f>
        <v>0</v>
      </c>
      <c r="C735" s="30" t="n">
        <f aca="false">'228 (ZAM334...)'!B62</f>
        <v>0</v>
      </c>
      <c r="D735" s="30" t="n">
        <f aca="false">'228 (ZAM334...)'!C62</f>
        <v>0</v>
      </c>
      <c r="E735" s="30" t="n">
        <f aca="false">'228 (ZAM334...)'!D62</f>
        <v>0</v>
      </c>
      <c r="F735" s="30" t="n">
        <f aca="false">'228 (ZAM334...)'!E62</f>
        <v>0</v>
      </c>
      <c r="G735" s="30" t="n">
        <f aca="false">IF(B735&lt;&gt;"",1,0)</f>
        <v>0</v>
      </c>
    </row>
    <row r="736" customFormat="false" ht="12.75" hidden="false" customHeight="false" outlineLevel="0" collapsed="false">
      <c r="B736" s="30" t="n">
        <f aca="false">'228 (ZAM334...)'!A63</f>
        <v>0</v>
      </c>
      <c r="C736" s="30" t="n">
        <f aca="false">'228 (ZAM334...)'!B63</f>
        <v>0</v>
      </c>
      <c r="D736" s="30" t="n">
        <f aca="false">'228 (ZAM334...)'!C63</f>
        <v>0</v>
      </c>
      <c r="E736" s="30" t="n">
        <f aca="false">'228 (ZAM334...)'!D63</f>
        <v>0</v>
      </c>
      <c r="F736" s="30" t="n">
        <f aca="false">'228 (ZAM334...)'!E63</f>
        <v>0</v>
      </c>
      <c r="G736" s="30" t="n">
        <f aca="false">IF(B736&lt;&gt;"",1,0)</f>
        <v>0</v>
      </c>
    </row>
    <row r="737" customFormat="false" ht="12.75" hidden="false" customHeight="false" outlineLevel="0" collapsed="false">
      <c r="B737" s="30" t="n">
        <f aca="false">'228 (ZAM334...)'!A64</f>
        <v>0</v>
      </c>
      <c r="C737" s="30" t="n">
        <f aca="false">'228 (ZAM334...)'!B64</f>
        <v>0</v>
      </c>
      <c r="D737" s="30" t="n">
        <f aca="false">'228 (ZAM334...)'!C64</f>
        <v>0</v>
      </c>
      <c r="E737" s="30" t="n">
        <f aca="false">'228 (ZAM334...)'!D64</f>
        <v>0</v>
      </c>
      <c r="F737" s="30" t="n">
        <f aca="false">'228 (ZAM334...)'!E64</f>
        <v>0</v>
      </c>
      <c r="G737" s="30" t="n">
        <f aca="false">IF(B737&lt;&gt;"",1,0)</f>
        <v>0</v>
      </c>
    </row>
    <row r="738" customFormat="false" ht="12.75" hidden="false" customHeight="false" outlineLevel="0" collapsed="false">
      <c r="B738" s="30" t="n">
        <f aca="false">'228 (ZAM334...)'!A65</f>
        <v>0</v>
      </c>
      <c r="C738" s="30" t="n">
        <f aca="false">'228 (ZAM334...)'!B65</f>
        <v>0</v>
      </c>
      <c r="D738" s="30" t="n">
        <f aca="false">'228 (ZAM334...)'!C65</f>
        <v>0</v>
      </c>
      <c r="E738" s="30" t="n">
        <f aca="false">'228 (ZAM334...)'!D65</f>
        <v>0</v>
      </c>
      <c r="F738" s="30" t="n">
        <f aca="false">'228 (ZAM334...)'!E65</f>
        <v>0</v>
      </c>
      <c r="G738" s="30" t="n">
        <f aca="false">IF(B738&lt;&gt;"",1,0)</f>
        <v>0</v>
      </c>
    </row>
    <row r="739" customFormat="false" ht="12.75" hidden="false" customHeight="false" outlineLevel="0" collapsed="false">
      <c r="B739" s="30" t="n">
        <f aca="false">'228 (ZAM334...)'!A66</f>
        <v>0</v>
      </c>
      <c r="C739" s="30" t="n">
        <f aca="false">'228 (ZAM334...)'!B66</f>
        <v>0</v>
      </c>
      <c r="D739" s="30" t="n">
        <f aca="false">'228 (ZAM334...)'!C66</f>
        <v>0</v>
      </c>
      <c r="E739" s="30" t="n">
        <f aca="false">'228 (ZAM334...)'!D66</f>
        <v>0</v>
      </c>
      <c r="F739" s="30" t="n">
        <f aca="false">'228 (ZAM334...)'!E66</f>
        <v>0</v>
      </c>
      <c r="G739" s="30" t="n">
        <f aca="false">IF(B739&lt;&gt;"",1,0)</f>
        <v>0</v>
      </c>
    </row>
    <row r="740" customFormat="false" ht="12.75" hidden="false" customHeight="false" outlineLevel="0" collapsed="false">
      <c r="B740" s="30" t="n">
        <f aca="false">'228 (ZAM334...)'!A67</f>
        <v>0</v>
      </c>
      <c r="C740" s="30" t="n">
        <f aca="false">'228 (ZAM334...)'!B67</f>
        <v>0</v>
      </c>
      <c r="D740" s="30" t="n">
        <f aca="false">'228 (ZAM334...)'!C67</f>
        <v>0</v>
      </c>
      <c r="E740" s="30" t="n">
        <f aca="false">'228 (ZAM334...)'!D67</f>
        <v>0</v>
      </c>
      <c r="F740" s="30" t="n">
        <f aca="false">'228 (ZAM334...)'!E67</f>
        <v>0</v>
      </c>
      <c r="G740" s="30" t="n">
        <f aca="false">IF(B740&lt;&gt;"",1,0)</f>
        <v>0</v>
      </c>
    </row>
    <row r="741" customFormat="false" ht="12.75" hidden="false" customHeight="false" outlineLevel="0" collapsed="false">
      <c r="B741" s="30" t="n">
        <f aca="false">'228 (ZAM334...)'!A68</f>
        <v>0</v>
      </c>
      <c r="C741" s="30" t="n">
        <f aca="false">'228 (ZAM334...)'!B68</f>
        <v>0</v>
      </c>
      <c r="D741" s="30" t="n">
        <f aca="false">'228 (ZAM334...)'!C68</f>
        <v>0</v>
      </c>
      <c r="E741" s="30" t="n">
        <f aca="false">'228 (ZAM334...)'!D68</f>
        <v>0</v>
      </c>
      <c r="F741" s="30" t="n">
        <f aca="false">'228 (ZAM334...)'!E68</f>
        <v>0</v>
      </c>
      <c r="G741" s="30" t="n">
        <f aca="false">IF(B741&lt;&gt;"",1,0)</f>
        <v>0</v>
      </c>
    </row>
    <row r="742" customFormat="false" ht="12.75" hidden="false" customHeight="false" outlineLevel="0" collapsed="false">
      <c r="B742" s="30" t="n">
        <f aca="false">'228 (ZAM334...)'!A69</f>
        <v>0</v>
      </c>
      <c r="C742" s="30" t="n">
        <f aca="false">'228 (ZAM334...)'!B69</f>
        <v>0</v>
      </c>
      <c r="D742" s="30" t="n">
        <f aca="false">'228 (ZAM334...)'!C69</f>
        <v>0</v>
      </c>
      <c r="E742" s="30" t="n">
        <f aca="false">'228 (ZAM334...)'!D69</f>
        <v>0</v>
      </c>
      <c r="F742" s="30" t="n">
        <f aca="false">'228 (ZAM334...)'!E69</f>
        <v>0</v>
      </c>
      <c r="G742" s="30" t="n">
        <f aca="false">IF(B742&lt;&gt;"",1,0)</f>
        <v>0</v>
      </c>
    </row>
    <row r="743" customFormat="false" ht="12.75" hidden="false" customHeight="false" outlineLevel="0" collapsed="false">
      <c r="B743" s="30" t="n">
        <f aca="false">'228 (ZAM334...)'!A70</f>
        <v>0</v>
      </c>
      <c r="C743" s="30" t="n">
        <f aca="false">'228 (ZAM334...)'!B70</f>
        <v>0</v>
      </c>
      <c r="D743" s="30" t="n">
        <f aca="false">'228 (ZAM334...)'!C70</f>
        <v>0</v>
      </c>
      <c r="E743" s="30" t="n">
        <f aca="false">'228 (ZAM334...)'!D70</f>
        <v>0</v>
      </c>
      <c r="F743" s="30" t="n">
        <f aca="false">'228 (ZAM334...)'!E70</f>
        <v>0</v>
      </c>
      <c r="G743" s="30" t="n">
        <f aca="false">IF(B743&lt;&gt;"",1,0)</f>
        <v>0</v>
      </c>
    </row>
    <row r="744" customFormat="false" ht="12.75" hidden="false" customHeight="false" outlineLevel="0" collapsed="false">
      <c r="B744" s="30" t="n">
        <f aca="false">'228 (ZAM334...)'!A71</f>
        <v>0</v>
      </c>
      <c r="C744" s="30" t="n">
        <f aca="false">'228 (ZAM334...)'!B71</f>
        <v>0</v>
      </c>
      <c r="D744" s="30" t="n">
        <f aca="false">'228 (ZAM334...)'!C71</f>
        <v>0</v>
      </c>
      <c r="E744" s="30" t="n">
        <f aca="false">'228 (ZAM334...)'!D71</f>
        <v>0</v>
      </c>
      <c r="F744" s="30" t="n">
        <f aca="false">'228 (ZAM334...)'!E71</f>
        <v>0</v>
      </c>
      <c r="G744" s="30" t="n">
        <f aca="false">IF(B744&lt;&gt;"",1,0)</f>
        <v>0</v>
      </c>
    </row>
    <row r="745" customFormat="false" ht="12.75" hidden="false" customHeight="false" outlineLevel="0" collapsed="false">
      <c r="B745" s="30" t="n">
        <f aca="false">'228 (ZAM334...)'!A72</f>
        <v>0</v>
      </c>
      <c r="C745" s="30" t="n">
        <f aca="false">'228 (ZAM334...)'!B72</f>
        <v>0</v>
      </c>
      <c r="D745" s="30" t="n">
        <f aca="false">'228 (ZAM334...)'!C72</f>
        <v>0</v>
      </c>
      <c r="E745" s="30" t="n">
        <f aca="false">'228 (ZAM334...)'!D72</f>
        <v>0</v>
      </c>
      <c r="F745" s="30" t="n">
        <f aca="false">'228 (ZAM334...)'!E72</f>
        <v>0</v>
      </c>
      <c r="G745" s="30" t="n">
        <f aca="false">IF(B745&lt;&gt;"",1,0)</f>
        <v>0</v>
      </c>
    </row>
    <row r="746" customFormat="false" ht="12.75" hidden="false" customHeight="false" outlineLevel="0" collapsed="false">
      <c r="B746" s="30" t="n">
        <f aca="false">'228 (ZAM334...)'!A73</f>
        <v>0</v>
      </c>
      <c r="C746" s="30" t="n">
        <f aca="false">'228 (ZAM334...)'!B73</f>
        <v>0</v>
      </c>
      <c r="D746" s="30" t="n">
        <f aca="false">'228 (ZAM334...)'!C73</f>
        <v>0</v>
      </c>
      <c r="E746" s="30" t="n">
        <f aca="false">'228 (ZAM334...)'!D73</f>
        <v>0</v>
      </c>
      <c r="F746" s="30" t="n">
        <f aca="false">'228 (ZAM334...)'!E73</f>
        <v>0</v>
      </c>
      <c r="G746" s="30" t="n">
        <f aca="false">IF(B746&lt;&gt;"",1,0)</f>
        <v>0</v>
      </c>
    </row>
    <row r="747" customFormat="false" ht="12.75" hidden="false" customHeight="false" outlineLevel="0" collapsed="false">
      <c r="B747" s="30" t="n">
        <f aca="false">'228 (ZAM334...)'!A74</f>
        <v>0</v>
      </c>
      <c r="C747" s="30" t="n">
        <f aca="false">'228 (ZAM334...)'!B74</f>
        <v>0</v>
      </c>
      <c r="D747" s="30" t="n">
        <f aca="false">'228 (ZAM334...)'!C74</f>
        <v>0</v>
      </c>
      <c r="E747" s="30" t="n">
        <f aca="false">'228 (ZAM334...)'!D74</f>
        <v>0</v>
      </c>
      <c r="F747" s="30" t="n">
        <f aca="false">'228 (ZAM334...)'!E74</f>
        <v>0</v>
      </c>
      <c r="G747" s="30" t="n">
        <f aca="false">IF(B747&lt;&gt;"",1,0)</f>
        <v>0</v>
      </c>
    </row>
    <row r="748" customFormat="false" ht="12.75" hidden="false" customHeight="false" outlineLevel="0" collapsed="false">
      <c r="B748" s="30" t="n">
        <f aca="false">'228 (ZAM334...)'!A75</f>
        <v>0</v>
      </c>
      <c r="C748" s="30" t="n">
        <f aca="false">'228 (ZAM334...)'!B75</f>
        <v>0</v>
      </c>
      <c r="D748" s="30" t="n">
        <f aca="false">'228 (ZAM334...)'!C75</f>
        <v>0</v>
      </c>
      <c r="E748" s="30" t="n">
        <f aca="false">'228 (ZAM334...)'!D75</f>
        <v>0</v>
      </c>
      <c r="F748" s="30" t="n">
        <f aca="false">'228 (ZAM334...)'!E75</f>
        <v>0</v>
      </c>
      <c r="G748" s="30" t="n">
        <f aca="false">IF(B748&lt;&gt;"",1,0)</f>
        <v>0</v>
      </c>
    </row>
    <row r="749" customFormat="false" ht="12.75" hidden="false" customHeight="false" outlineLevel="0" collapsed="false">
      <c r="B749" s="30" t="n">
        <f aca="false">'228 (ZAM334...)'!A76</f>
        <v>0</v>
      </c>
      <c r="C749" s="30" t="n">
        <f aca="false">'228 (ZAM334...)'!B76</f>
        <v>0</v>
      </c>
      <c r="D749" s="30" t="n">
        <f aca="false">'228 (ZAM334...)'!C76</f>
        <v>0</v>
      </c>
      <c r="E749" s="30" t="n">
        <f aca="false">'228 (ZAM334...)'!D76</f>
        <v>0</v>
      </c>
      <c r="F749" s="30" t="n">
        <f aca="false">'228 (ZAM334...)'!E76</f>
        <v>0</v>
      </c>
      <c r="G749" s="30" t="n">
        <f aca="false">IF(B749&lt;&gt;"",1,0)</f>
        <v>0</v>
      </c>
    </row>
    <row r="750" customFormat="false" ht="12.75" hidden="false" customHeight="false" outlineLevel="0" collapsed="false">
      <c r="B750" s="30" t="n">
        <f aca="false">'228 (ZAM334...)'!A77</f>
        <v>0</v>
      </c>
      <c r="C750" s="30" t="n">
        <f aca="false">'228 (ZAM334...)'!B77</f>
        <v>0</v>
      </c>
      <c r="D750" s="30" t="n">
        <f aca="false">'228 (ZAM334...)'!C77</f>
        <v>0</v>
      </c>
      <c r="E750" s="30" t="n">
        <f aca="false">'228 (ZAM334...)'!D77</f>
        <v>0</v>
      </c>
      <c r="F750" s="30" t="n">
        <f aca="false">'228 (ZAM334...)'!E77</f>
        <v>0</v>
      </c>
      <c r="G750" s="30" t="n">
        <f aca="false">IF(B750&lt;&gt;"",1,0)</f>
        <v>0</v>
      </c>
    </row>
    <row r="751" customFormat="false" ht="12.75" hidden="false" customHeight="false" outlineLevel="0" collapsed="false">
      <c r="B751" s="30" t="n">
        <f aca="false">'228 (ZAM334...)'!A78</f>
        <v>0</v>
      </c>
      <c r="C751" s="30" t="n">
        <f aca="false">'228 (ZAM334...)'!B78</f>
        <v>0</v>
      </c>
      <c r="D751" s="30" t="n">
        <f aca="false">'228 (ZAM334...)'!C78</f>
        <v>0</v>
      </c>
      <c r="E751" s="30" t="n">
        <f aca="false">'228 (ZAM334...)'!D78</f>
        <v>0</v>
      </c>
      <c r="F751" s="30" t="n">
        <f aca="false">'228 (ZAM334...)'!E78</f>
        <v>0</v>
      </c>
      <c r="G751" s="30" t="n">
        <f aca="false">IF(B751&lt;&gt;"",1,0)</f>
        <v>0</v>
      </c>
    </row>
    <row r="752" customFormat="false" ht="12.75" hidden="false" customHeight="false" outlineLevel="0" collapsed="false">
      <c r="B752" s="30" t="n">
        <f aca="false">'228 (ZAM334...)'!A79</f>
        <v>0</v>
      </c>
      <c r="C752" s="30" t="n">
        <f aca="false">'228 (ZAM334...)'!B79</f>
        <v>0</v>
      </c>
      <c r="D752" s="30" t="n">
        <f aca="false">'228 (ZAM334...)'!C79</f>
        <v>0</v>
      </c>
      <c r="E752" s="30" t="n">
        <f aca="false">'228 (ZAM334...)'!D79</f>
        <v>0</v>
      </c>
      <c r="F752" s="30" t="n">
        <f aca="false">'228 (ZAM334...)'!E79</f>
        <v>0</v>
      </c>
      <c r="G752" s="30" t="n">
        <f aca="false">IF(B752&lt;&gt;"",1,0)</f>
        <v>0</v>
      </c>
    </row>
    <row r="753" customFormat="false" ht="12.75" hidden="false" customHeight="false" outlineLevel="0" collapsed="false">
      <c r="B753" s="30" t="n">
        <f aca="false">'228 (ZAM334...)'!A80</f>
        <v>0</v>
      </c>
      <c r="C753" s="30" t="n">
        <f aca="false">'228 (ZAM334...)'!B80</f>
        <v>0</v>
      </c>
      <c r="D753" s="30" t="n">
        <f aca="false">'228 (ZAM334...)'!C80</f>
        <v>0</v>
      </c>
      <c r="E753" s="30" t="n">
        <f aca="false">'228 (ZAM334...)'!D80</f>
        <v>0</v>
      </c>
      <c r="F753" s="30" t="n">
        <f aca="false">'228 (ZAM334...)'!E80</f>
        <v>0</v>
      </c>
      <c r="G753" s="30" t="n">
        <f aca="false">IF(B753&lt;&gt;"",1,0)</f>
        <v>0</v>
      </c>
    </row>
    <row r="754" customFormat="false" ht="12.75" hidden="false" customHeight="false" outlineLevel="0" collapsed="false">
      <c r="B754" s="30" t="n">
        <f aca="false">'228 (ZAM334...)'!A81</f>
        <v>0</v>
      </c>
      <c r="C754" s="30" t="n">
        <f aca="false">'228 (ZAM334...)'!B81</f>
        <v>0</v>
      </c>
      <c r="D754" s="30" t="n">
        <f aca="false">'228 (ZAM334...)'!C81</f>
        <v>0</v>
      </c>
      <c r="E754" s="30" t="n">
        <f aca="false">'228 (ZAM334...)'!D81</f>
        <v>0</v>
      </c>
      <c r="F754" s="30" t="n">
        <f aca="false">'228 (ZAM334...)'!E81</f>
        <v>0</v>
      </c>
      <c r="G754" s="30" t="n">
        <f aca="false">IF(B754&lt;&gt;"",1,0)</f>
        <v>0</v>
      </c>
    </row>
    <row r="755" customFormat="false" ht="12.75" hidden="false" customHeight="false" outlineLevel="0" collapsed="false">
      <c r="B755" s="30" t="n">
        <f aca="false">'228 (ZAM334...)'!A82</f>
        <v>0</v>
      </c>
      <c r="C755" s="30" t="n">
        <f aca="false">'228 (ZAM334...)'!B82</f>
        <v>0</v>
      </c>
      <c r="D755" s="30" t="n">
        <f aca="false">'228 (ZAM334...)'!C82</f>
        <v>0</v>
      </c>
      <c r="E755" s="30" t="n">
        <f aca="false">'228 (ZAM334...)'!D82</f>
        <v>0</v>
      </c>
      <c r="F755" s="30" t="n">
        <f aca="false">'228 (ZAM334...)'!E82</f>
        <v>0</v>
      </c>
      <c r="G755" s="30" t="n">
        <f aca="false">IF(B755&lt;&gt;"",1,0)</f>
        <v>0</v>
      </c>
    </row>
    <row r="756" customFormat="false" ht="12.75" hidden="false" customHeight="false" outlineLevel="0" collapsed="false">
      <c r="B756" s="30" t="n">
        <f aca="false">'228 (ZAM334...)'!A83</f>
        <v>0</v>
      </c>
      <c r="C756" s="30" t="n">
        <f aca="false">'228 (ZAM334...)'!B83</f>
        <v>0</v>
      </c>
      <c r="D756" s="30" t="n">
        <f aca="false">'228 (ZAM334...)'!C83</f>
        <v>0</v>
      </c>
      <c r="E756" s="30" t="n">
        <f aca="false">'228 (ZAM334...)'!D83</f>
        <v>0</v>
      </c>
      <c r="F756" s="30" t="n">
        <f aca="false">'228 (ZAM334...)'!E83</f>
        <v>0</v>
      </c>
      <c r="G756" s="30" t="n">
        <f aca="false">IF(B756&lt;&gt;"",1,0)</f>
        <v>0</v>
      </c>
    </row>
    <row r="757" customFormat="false" ht="12.75" hidden="false" customHeight="false" outlineLevel="0" collapsed="false">
      <c r="B757" s="30" t="n">
        <f aca="false">'228 (ZAM334...)'!A84</f>
        <v>0</v>
      </c>
      <c r="C757" s="30" t="n">
        <f aca="false">'228 (ZAM334...)'!B84</f>
        <v>0</v>
      </c>
      <c r="D757" s="30" t="n">
        <f aca="false">'228 (ZAM334...)'!C84</f>
        <v>0</v>
      </c>
      <c r="E757" s="30" t="n">
        <f aca="false">'228 (ZAM334...)'!D84</f>
        <v>0</v>
      </c>
      <c r="F757" s="30" t="n">
        <f aca="false">'228 (ZAM334...)'!E84</f>
        <v>0</v>
      </c>
      <c r="G757" s="30" t="n">
        <f aca="false">IF(B757&lt;&gt;"",1,0)</f>
        <v>0</v>
      </c>
    </row>
    <row r="758" customFormat="false" ht="12.75" hidden="false" customHeight="false" outlineLevel="0" collapsed="false">
      <c r="B758" s="30" t="n">
        <f aca="false">'228 (ZAM334...)'!A85</f>
        <v>0</v>
      </c>
      <c r="C758" s="30" t="n">
        <f aca="false">'228 (ZAM334...)'!B85</f>
        <v>0</v>
      </c>
      <c r="D758" s="30" t="n">
        <f aca="false">'228 (ZAM334...)'!C85</f>
        <v>0</v>
      </c>
      <c r="E758" s="30" t="n">
        <f aca="false">'228 (ZAM334...)'!D85</f>
        <v>0</v>
      </c>
      <c r="F758" s="30" t="n">
        <f aca="false">'228 (ZAM334...)'!E85</f>
        <v>0</v>
      </c>
      <c r="G758" s="30" t="n">
        <f aca="false">IF(B758&lt;&gt;"",1,0)</f>
        <v>0</v>
      </c>
    </row>
    <row r="759" customFormat="false" ht="12.75" hidden="false" customHeight="false" outlineLevel="0" collapsed="false">
      <c r="B759" s="30" t="n">
        <f aca="false">'228 (ZAM334...)'!A86</f>
        <v>0</v>
      </c>
      <c r="C759" s="30" t="n">
        <f aca="false">'228 (ZAM334...)'!B86</f>
        <v>0</v>
      </c>
      <c r="D759" s="30" t="n">
        <f aca="false">'228 (ZAM334...)'!C86</f>
        <v>0</v>
      </c>
      <c r="E759" s="30" t="n">
        <f aca="false">'228 (ZAM334...)'!D86</f>
        <v>0</v>
      </c>
      <c r="F759" s="30" t="n">
        <f aca="false">'228 (ZAM334...)'!E86</f>
        <v>0</v>
      </c>
      <c r="G759" s="30" t="n">
        <f aca="false">IF(B759&lt;&gt;"",1,0)</f>
        <v>0</v>
      </c>
    </row>
    <row r="760" customFormat="false" ht="12.75" hidden="false" customHeight="false" outlineLevel="0" collapsed="false">
      <c r="B760" s="30" t="n">
        <f aca="false">'228 (ZAM334...)'!A87</f>
        <v>0</v>
      </c>
      <c r="C760" s="30" t="n">
        <f aca="false">'228 (ZAM334...)'!B87</f>
        <v>0</v>
      </c>
      <c r="D760" s="30" t="n">
        <f aca="false">'228 (ZAM334...)'!C87</f>
        <v>0</v>
      </c>
      <c r="E760" s="30" t="n">
        <f aca="false">'228 (ZAM334...)'!D87</f>
        <v>0</v>
      </c>
      <c r="F760" s="30" t="n">
        <f aca="false">'228 (ZAM334...)'!E87</f>
        <v>0</v>
      </c>
      <c r="G760" s="30" t="n">
        <f aca="false">IF(B760&lt;&gt;"",1,0)</f>
        <v>0</v>
      </c>
    </row>
    <row r="761" customFormat="false" ht="12.75" hidden="false" customHeight="false" outlineLevel="0" collapsed="false">
      <c r="B761" s="30" t="n">
        <f aca="false">'228 (ZAM334...)'!A88</f>
        <v>0</v>
      </c>
      <c r="C761" s="30" t="n">
        <f aca="false">'228 (ZAM334...)'!B88</f>
        <v>0</v>
      </c>
      <c r="D761" s="30" t="n">
        <f aca="false">'228 (ZAM334...)'!C88</f>
        <v>0</v>
      </c>
      <c r="E761" s="30" t="n">
        <f aca="false">'228 (ZAM334...)'!D88</f>
        <v>0</v>
      </c>
      <c r="F761" s="30" t="n">
        <f aca="false">'228 (ZAM334...)'!E88</f>
        <v>0</v>
      </c>
      <c r="G761" s="30" t="n">
        <f aca="false">IF(B761&lt;&gt;"",1,0)</f>
        <v>0</v>
      </c>
    </row>
    <row r="762" customFormat="false" ht="12.75" hidden="false" customHeight="false" outlineLevel="0" collapsed="false">
      <c r="B762" s="30" t="n">
        <f aca="false">'228 (ZAM334...)'!A89</f>
        <v>0</v>
      </c>
      <c r="C762" s="30" t="n">
        <f aca="false">'228 (ZAM334...)'!B89</f>
        <v>0</v>
      </c>
      <c r="D762" s="30" t="n">
        <f aca="false">'228 (ZAM334...)'!C89</f>
        <v>0</v>
      </c>
      <c r="E762" s="30" t="n">
        <f aca="false">'228 (ZAM334...)'!D89</f>
        <v>0</v>
      </c>
      <c r="F762" s="30" t="n">
        <f aca="false">'228 (ZAM334...)'!E89</f>
        <v>0</v>
      </c>
      <c r="G762" s="30" t="n">
        <f aca="false">IF(B762&lt;&gt;"",1,0)</f>
        <v>0</v>
      </c>
    </row>
    <row r="763" customFormat="false" ht="12.75" hidden="false" customHeight="false" outlineLevel="0" collapsed="false">
      <c r="B763" s="30" t="n">
        <f aca="false">'228 (ZAM334...)'!A90</f>
        <v>0</v>
      </c>
      <c r="C763" s="30" t="n">
        <f aca="false">'228 (ZAM334...)'!B90</f>
        <v>0</v>
      </c>
      <c r="D763" s="30" t="n">
        <f aca="false">'228 (ZAM334...)'!C90</f>
        <v>0</v>
      </c>
      <c r="E763" s="30" t="n">
        <f aca="false">'228 (ZAM334...)'!D90</f>
        <v>0</v>
      </c>
      <c r="F763" s="30" t="n">
        <f aca="false">'228 (ZAM334...)'!E90</f>
        <v>0</v>
      </c>
      <c r="G763" s="30" t="n">
        <f aca="false">IF(B763&lt;&gt;"",1,0)</f>
        <v>0</v>
      </c>
    </row>
    <row r="764" customFormat="false" ht="12.75" hidden="false" customHeight="false" outlineLevel="0" collapsed="false">
      <c r="B764" s="30" t="n">
        <f aca="false">'228 (ZAM334...)'!A91</f>
        <v>0</v>
      </c>
      <c r="C764" s="30" t="n">
        <f aca="false">'228 (ZAM334...)'!B91</f>
        <v>0</v>
      </c>
      <c r="D764" s="30" t="n">
        <f aca="false">'228 (ZAM334...)'!C91</f>
        <v>0</v>
      </c>
      <c r="E764" s="30" t="n">
        <f aca="false">'228 (ZAM334...)'!D91</f>
        <v>0</v>
      </c>
      <c r="F764" s="30" t="n">
        <f aca="false">'228 (ZAM334...)'!E91</f>
        <v>0</v>
      </c>
      <c r="G764" s="30" t="n">
        <f aca="false">IF(B764&lt;&gt;"",1,0)</f>
        <v>0</v>
      </c>
    </row>
    <row r="765" customFormat="false" ht="12.75" hidden="false" customHeight="false" outlineLevel="0" collapsed="false">
      <c r="B765" s="30" t="n">
        <f aca="false">'228 (ZAM334...)'!A92</f>
        <v>0</v>
      </c>
      <c r="C765" s="30" t="n">
        <f aca="false">'228 (ZAM334...)'!B92</f>
        <v>0</v>
      </c>
      <c r="D765" s="30" t="n">
        <f aca="false">'228 (ZAM334...)'!C92</f>
        <v>0</v>
      </c>
      <c r="E765" s="30" t="n">
        <f aca="false">'228 (ZAM334...)'!D92</f>
        <v>0</v>
      </c>
      <c r="F765" s="30" t="n">
        <f aca="false">'228 (ZAM334...)'!E92</f>
        <v>0</v>
      </c>
      <c r="G765" s="30" t="n">
        <f aca="false">IF(B765&lt;&gt;"",1,0)</f>
        <v>0</v>
      </c>
    </row>
    <row r="766" customFormat="false" ht="12.75" hidden="false" customHeight="false" outlineLevel="0" collapsed="false">
      <c r="B766" s="30" t="n">
        <f aca="false">'228 (ZAM334...)'!A93</f>
        <v>0</v>
      </c>
      <c r="C766" s="30" t="n">
        <f aca="false">'228 (ZAM334...)'!B93</f>
        <v>0</v>
      </c>
      <c r="D766" s="30" t="n">
        <f aca="false">'228 (ZAM334...)'!C93</f>
        <v>0</v>
      </c>
      <c r="E766" s="30" t="n">
        <f aca="false">'228 (ZAM334...)'!D93</f>
        <v>0</v>
      </c>
      <c r="F766" s="30" t="n">
        <f aca="false">'228 (ZAM334...)'!E93</f>
        <v>0</v>
      </c>
      <c r="G766" s="30" t="n">
        <f aca="false">IF(B766&lt;&gt;"",1,0)</f>
        <v>0</v>
      </c>
    </row>
    <row r="767" customFormat="false" ht="12.75" hidden="false" customHeight="false" outlineLevel="0" collapsed="false">
      <c r="B767" s="30" t="n">
        <f aca="false">'228 (ZAM334...)'!A94</f>
        <v>0</v>
      </c>
      <c r="C767" s="30" t="n">
        <f aca="false">'228 (ZAM334...)'!B94</f>
        <v>0</v>
      </c>
      <c r="D767" s="30" t="n">
        <f aca="false">'228 (ZAM334...)'!C94</f>
        <v>0</v>
      </c>
      <c r="E767" s="30" t="n">
        <f aca="false">'228 (ZAM334...)'!D94</f>
        <v>0</v>
      </c>
      <c r="F767" s="30" t="n">
        <f aca="false">'228 (ZAM334...)'!E94</f>
        <v>0</v>
      </c>
      <c r="G767" s="30" t="n">
        <f aca="false">IF(B767&lt;&gt;"",1,0)</f>
        <v>0</v>
      </c>
    </row>
    <row r="768" customFormat="false" ht="12.75" hidden="false" customHeight="false" outlineLevel="0" collapsed="false">
      <c r="B768" s="30" t="n">
        <f aca="false">'228 (ZAM334...)'!A95</f>
        <v>0</v>
      </c>
      <c r="C768" s="30" t="n">
        <f aca="false">'228 (ZAM334...)'!B95</f>
        <v>0</v>
      </c>
      <c r="D768" s="30" t="n">
        <f aca="false">'228 (ZAM334...)'!C95</f>
        <v>0</v>
      </c>
      <c r="E768" s="30" t="n">
        <f aca="false">'228 (ZAM334...)'!D95</f>
        <v>0</v>
      </c>
      <c r="F768" s="30" t="n">
        <f aca="false">'228 (ZAM334...)'!E95</f>
        <v>0</v>
      </c>
      <c r="G768" s="30" t="n">
        <f aca="false">IF(B768&lt;&gt;"",1,0)</f>
        <v>0</v>
      </c>
    </row>
    <row r="769" customFormat="false" ht="12.75" hidden="false" customHeight="false" outlineLevel="0" collapsed="false">
      <c r="B769" s="30" t="n">
        <f aca="false">'228 (ZAM334...)'!A96</f>
        <v>0</v>
      </c>
      <c r="C769" s="30" t="n">
        <f aca="false">'228 (ZAM334...)'!B96</f>
        <v>0</v>
      </c>
      <c r="D769" s="30" t="n">
        <f aca="false">'228 (ZAM334...)'!C96</f>
        <v>0</v>
      </c>
      <c r="E769" s="30" t="n">
        <f aca="false">'228 (ZAM334...)'!D96</f>
        <v>0</v>
      </c>
      <c r="F769" s="30" t="n">
        <f aca="false">'228 (ZAM334...)'!E96</f>
        <v>0</v>
      </c>
      <c r="G769" s="30" t="n">
        <f aca="false">IF(B769&lt;&gt;"",1,0)</f>
        <v>0</v>
      </c>
    </row>
    <row r="770" customFormat="false" ht="12.75" hidden="false" customHeight="false" outlineLevel="0" collapsed="false">
      <c r="B770" s="30" t="n">
        <f aca="false">'228 (ZAM334...)'!A97</f>
        <v>0</v>
      </c>
      <c r="C770" s="30" t="n">
        <f aca="false">'228 (ZAM334...)'!B97</f>
        <v>0</v>
      </c>
      <c r="D770" s="30" t="n">
        <f aca="false">'228 (ZAM334...)'!C97</f>
        <v>0</v>
      </c>
      <c r="E770" s="30" t="n">
        <f aca="false">'228 (ZAM334...)'!D97</f>
        <v>0</v>
      </c>
      <c r="F770" s="30" t="n">
        <f aca="false">'228 (ZAM334...)'!E97</f>
        <v>0</v>
      </c>
      <c r="G770" s="30" t="n">
        <f aca="false">IF(B770&lt;&gt;"",1,0)</f>
        <v>0</v>
      </c>
    </row>
    <row r="771" customFormat="false" ht="12.75" hidden="false" customHeight="false" outlineLevel="0" collapsed="false">
      <c r="B771" s="30" t="n">
        <f aca="false">'228 (ZAM334...)'!A98</f>
        <v>0</v>
      </c>
      <c r="C771" s="30" t="n">
        <f aca="false">'228 (ZAM334...)'!B98</f>
        <v>0</v>
      </c>
      <c r="D771" s="30" t="n">
        <f aca="false">'228 (ZAM334...)'!C98</f>
        <v>0</v>
      </c>
      <c r="E771" s="30" t="n">
        <f aca="false">'228 (ZAM334...)'!D98</f>
        <v>0</v>
      </c>
      <c r="F771" s="30" t="n">
        <f aca="false">'228 (ZAM334...)'!E98</f>
        <v>0</v>
      </c>
      <c r="G771" s="30" t="n">
        <f aca="false">IF(B771&lt;&gt;"",1,0)</f>
        <v>0</v>
      </c>
    </row>
    <row r="772" customFormat="false" ht="12.75" hidden="false" customHeight="false" outlineLevel="0" collapsed="false">
      <c r="B772" s="30" t="n">
        <f aca="false">'228 (ZAM334...)'!A99</f>
        <v>0</v>
      </c>
      <c r="C772" s="30" t="n">
        <f aca="false">'228 (ZAM334...)'!B99</f>
        <v>0</v>
      </c>
      <c r="D772" s="30" t="n">
        <f aca="false">'228 (ZAM334...)'!C99</f>
        <v>0</v>
      </c>
      <c r="E772" s="30" t="n">
        <f aca="false">'228 (ZAM334...)'!D99</f>
        <v>0</v>
      </c>
      <c r="F772" s="30" t="n">
        <f aca="false">'228 (ZAM334...)'!E99</f>
        <v>0</v>
      </c>
      <c r="G772" s="30" t="n">
        <f aca="false">IF(B772&lt;&gt;"",1,0)</f>
        <v>0</v>
      </c>
    </row>
    <row r="773" customFormat="false" ht="12.75" hidden="false" customHeight="false" outlineLevel="0" collapsed="false">
      <c r="B773" s="30" t="n">
        <f aca="false">'228 (ZAM334...)'!A100</f>
        <v>0</v>
      </c>
      <c r="C773" s="30" t="n">
        <f aca="false">'228 (ZAM334...)'!B100</f>
        <v>0</v>
      </c>
      <c r="D773" s="30" t="n">
        <f aca="false">'228 (ZAM334...)'!C100</f>
        <v>0</v>
      </c>
      <c r="E773" s="30" t="n">
        <f aca="false">'228 (ZAM334...)'!D100</f>
        <v>0</v>
      </c>
      <c r="F773" s="30" t="n">
        <f aca="false">'228 (ZAM334...)'!E100</f>
        <v>0</v>
      </c>
      <c r="G773" s="30" t="n">
        <f aca="false">IF(B773&lt;&gt;"",1,0)</f>
        <v>0</v>
      </c>
    </row>
    <row r="774" customFormat="false" ht="12.75" hidden="false" customHeight="false" outlineLevel="0" collapsed="false">
      <c r="B774" s="30" t="n">
        <f aca="false">'228 (ZAM334...)'!A101</f>
        <v>0</v>
      </c>
      <c r="C774" s="30" t="n">
        <f aca="false">'228 (ZAM334...)'!B101</f>
        <v>0</v>
      </c>
      <c r="D774" s="30" t="n">
        <f aca="false">'228 (ZAM334...)'!C101</f>
        <v>0</v>
      </c>
      <c r="E774" s="30" t="n">
        <f aca="false">'228 (ZAM334...)'!D101</f>
        <v>0</v>
      </c>
      <c r="F774" s="30" t="n">
        <f aca="false">'228 (ZAM334...)'!E101</f>
        <v>0</v>
      </c>
      <c r="G774" s="30" t="n">
        <f aca="false">IF(B774&lt;&gt;"",1,0)</f>
        <v>0</v>
      </c>
    </row>
    <row r="775" customFormat="false" ht="12.75" hidden="false" customHeight="false" outlineLevel="0" collapsed="false">
      <c r="B775" s="30" t="n">
        <f aca="false">'228 (ZAM334...)'!A102</f>
        <v>0</v>
      </c>
      <c r="C775" s="30" t="n">
        <f aca="false">'228 (ZAM334...)'!B102</f>
        <v>0</v>
      </c>
      <c r="D775" s="30" t="n">
        <f aca="false">'228 (ZAM334...)'!C102</f>
        <v>0</v>
      </c>
      <c r="E775" s="30" t="n">
        <f aca="false">'228 (ZAM334...)'!D102</f>
        <v>0</v>
      </c>
      <c r="F775" s="30" t="n">
        <f aca="false">'228 (ZAM334...)'!E102</f>
        <v>0</v>
      </c>
      <c r="G775" s="30" t="n">
        <f aca="false">IF(B775&lt;&gt;"",1,0)</f>
        <v>0</v>
      </c>
    </row>
    <row r="776" customFormat="false" ht="12.75" hidden="false" customHeight="false" outlineLevel="0" collapsed="false">
      <c r="B776" s="30" t="n">
        <f aca="false">'228 (ZAM334...)'!A103</f>
        <v>0</v>
      </c>
      <c r="C776" s="30" t="n">
        <f aca="false">'228 (ZAM334...)'!B103</f>
        <v>0</v>
      </c>
      <c r="D776" s="30" t="n">
        <f aca="false">'228 (ZAM334...)'!C103</f>
        <v>0</v>
      </c>
      <c r="E776" s="30" t="n">
        <f aca="false">'228 (ZAM334...)'!D103</f>
        <v>0</v>
      </c>
      <c r="F776" s="30" t="n">
        <f aca="false">'228 (ZAM334...)'!E103</f>
        <v>0</v>
      </c>
      <c r="G776" s="30" t="n">
        <f aca="false">IF(B776&lt;&gt;"",1,0)</f>
        <v>0</v>
      </c>
    </row>
    <row r="777" customFormat="false" ht="12.75" hidden="false" customHeight="false" outlineLevel="0" collapsed="false">
      <c r="B777" s="30" t="n">
        <f aca="false">'228 (ZAM334...)'!A104</f>
        <v>0</v>
      </c>
      <c r="C777" s="30" t="n">
        <f aca="false">'228 (ZAM334...)'!B104</f>
        <v>0</v>
      </c>
      <c r="D777" s="30" t="n">
        <f aca="false">'228 (ZAM334...)'!C104</f>
        <v>0</v>
      </c>
      <c r="E777" s="30" t="n">
        <f aca="false">'228 (ZAM334...)'!D104</f>
        <v>0</v>
      </c>
      <c r="F777" s="30" t="n">
        <f aca="false">'228 (ZAM334...)'!E104</f>
        <v>0</v>
      </c>
      <c r="G777" s="30" t="n">
        <f aca="false">IF(B777&lt;&gt;"",1,0)</f>
        <v>0</v>
      </c>
    </row>
    <row r="778" customFormat="false" ht="12.75" hidden="false" customHeight="false" outlineLevel="0" collapsed="false">
      <c r="B778" s="30" t="n">
        <f aca="false">'228 (ZAM334...)'!A105</f>
        <v>0</v>
      </c>
      <c r="C778" s="30" t="n">
        <f aca="false">'228 (ZAM334...)'!B105</f>
        <v>0</v>
      </c>
      <c r="D778" s="30" t="n">
        <f aca="false">'228 (ZAM334...)'!C105</f>
        <v>0</v>
      </c>
      <c r="E778" s="30" t="n">
        <f aca="false">'228 (ZAM334...)'!D105</f>
        <v>0</v>
      </c>
      <c r="F778" s="30" t="n">
        <f aca="false">'228 (ZAM334...)'!E105</f>
        <v>0</v>
      </c>
      <c r="G778" s="30" t="n">
        <f aca="false">IF(B778&lt;&gt;"",1,0)</f>
        <v>0</v>
      </c>
    </row>
    <row r="779" customFormat="false" ht="12.75" hidden="false" customHeight="false" outlineLevel="0" collapsed="false">
      <c r="B779" s="30" t="n">
        <f aca="false">'228 (ZAM334...)'!A106</f>
        <v>0</v>
      </c>
      <c r="C779" s="30" t="n">
        <f aca="false">'228 (ZAM334...)'!B106</f>
        <v>0</v>
      </c>
      <c r="D779" s="30" t="n">
        <f aca="false">'228 (ZAM334...)'!C106</f>
        <v>0</v>
      </c>
      <c r="E779" s="30" t="n">
        <f aca="false">'228 (ZAM334...)'!D106</f>
        <v>0</v>
      </c>
      <c r="F779" s="30" t="n">
        <f aca="false">'228 (ZAM334...)'!E106</f>
        <v>0</v>
      </c>
      <c r="G779" s="30" t="n">
        <f aca="false">IF(B779&lt;&gt;"",1,0)</f>
        <v>0</v>
      </c>
    </row>
    <row r="780" customFormat="false" ht="12.75" hidden="false" customHeight="false" outlineLevel="0" collapsed="false">
      <c r="B780" s="30" t="n">
        <f aca="false">'228 (ZAM334...)'!A107</f>
        <v>0</v>
      </c>
      <c r="C780" s="30" t="n">
        <f aca="false">'228 (ZAM334...)'!B107</f>
        <v>0</v>
      </c>
      <c r="D780" s="30" t="n">
        <f aca="false">'228 (ZAM334...)'!C107</f>
        <v>0</v>
      </c>
      <c r="E780" s="30" t="n">
        <f aca="false">'228 (ZAM334...)'!D107</f>
        <v>0</v>
      </c>
      <c r="F780" s="30" t="n">
        <f aca="false">'228 (ZAM334...)'!E107</f>
        <v>0</v>
      </c>
      <c r="G780" s="30" t="n">
        <f aca="false">IF(B780&lt;&gt;"",1,0)</f>
        <v>0</v>
      </c>
    </row>
    <row r="781" customFormat="false" ht="12.75" hidden="false" customHeight="false" outlineLevel="0" collapsed="false">
      <c r="A781" s="30" t="s">
        <v>976</v>
      </c>
      <c r="B781" s="30" t="str">
        <f aca="false">'Ghibli (ZAM336...)'!A10</f>
        <v>Ghibli x.x</v>
      </c>
      <c r="C781" s="30" t="str">
        <f aca="false">'Ghibli (ZAM336...)'!B10</f>
        <v>*ZAM336B00*00360171*</v>
      </c>
      <c r="D781" s="30" t="n">
        <f aca="false">'Ghibli (ZAM336...)'!C10</f>
        <v>1993</v>
      </c>
      <c r="E781" s="30" t="str">
        <f aca="false">'Ghibli (ZAM336...)'!D10</f>
        <v>?</v>
      </c>
      <c r="F781" s="30" t="str">
        <f aca="false">'Ghibli (ZAM336...)'!E10</f>
        <v>Espagne</v>
      </c>
      <c r="G781" s="30" t="n">
        <f aca="false">IF(B781&lt;&gt;"",1,0)</f>
        <v>1</v>
      </c>
    </row>
    <row r="782" customFormat="false" ht="12.75" hidden="false" customHeight="false" outlineLevel="0" collapsed="false">
      <c r="B782" s="30" t="str">
        <f aca="false">'Ghibli (ZAM336...)'!A11</f>
        <v>Ghibli 2,0</v>
      </c>
      <c r="C782" s="30" t="str">
        <f aca="false">'Ghibli (ZAM336...)'!B11</f>
        <v>*ZAM336B00*00360218*</v>
      </c>
      <c r="D782" s="30" t="n">
        <f aca="false">'Ghibli (ZAM336...)'!C11</f>
        <v>1994</v>
      </c>
      <c r="E782" s="30" t="str">
        <f aca="false">'Ghibli (ZAM336...)'!D11</f>
        <v>Noire</v>
      </c>
      <c r="F782" s="30" t="str">
        <f aca="false">'Ghibli (ZAM336...)'!E11</f>
        <v>Italie</v>
      </c>
      <c r="G782" s="30" t="n">
        <f aca="false">IF(B782&lt;&gt;"",1,0)</f>
        <v>1</v>
      </c>
    </row>
    <row r="783" customFormat="false" ht="12.75" hidden="false" customHeight="false" outlineLevel="0" collapsed="false">
      <c r="B783" s="30" t="e">
        <f aca="false">#REF!</f>
        <v>#REF!</v>
      </c>
      <c r="C783" s="30" t="e">
        <f aca="false">#REF!</f>
        <v>#REF!</v>
      </c>
      <c r="D783" s="30" t="e">
        <f aca="false">#REF!</f>
        <v>#REF!</v>
      </c>
      <c r="E783" s="30" t="e">
        <f aca="false">#REF!</f>
        <v>#REF!</v>
      </c>
      <c r="F783" s="30" t="e">
        <f aca="false">#REF!</f>
        <v>#REF!</v>
      </c>
      <c r="G783" s="30" t="e">
        <f aca="false">IF(B783&lt;&gt;"",1,0)</f>
        <v>#REF!</v>
      </c>
    </row>
    <row r="784" customFormat="false" ht="12.75" hidden="false" customHeight="false" outlineLevel="0" collapsed="false">
      <c r="B784" s="30" t="str">
        <f aca="false">'Ghibli (ZAM336...)'!A14</f>
        <v>Ghibli 2,8</v>
      </c>
      <c r="C784" s="30" t="str">
        <f aca="false">'Ghibli (ZAM336...)'!B14</f>
        <v>*ZAM336B00*00360982*</v>
      </c>
      <c r="D784" s="30" t="n">
        <f aca="false">'Ghibli (ZAM336...)'!C14</f>
        <v>1995</v>
      </c>
      <c r="E784" s="30" t="str">
        <f aca="false">'Ghibli (ZAM336...)'!D14</f>
        <v>?</v>
      </c>
      <c r="F784" s="30" t="str">
        <f aca="false">'Ghibli (ZAM336...)'!E14</f>
        <v>Hollande</v>
      </c>
      <c r="G784" s="30" t="n">
        <f aca="false">IF(B784&lt;&gt;"",1,0)</f>
        <v>1</v>
      </c>
    </row>
    <row r="785" customFormat="false" ht="12.75" hidden="false" customHeight="false" outlineLevel="0" collapsed="false">
      <c r="B785" s="30" t="str">
        <f aca="false">'Ghibli (ZAM336...)'!A15</f>
        <v>Ghibli 2,0</v>
      </c>
      <c r="C785" s="30" t="str">
        <f aca="false">'Ghibli (ZAM336...)'!B15</f>
        <v>*ZAM336B00*00360983*</v>
      </c>
      <c r="D785" s="30" t="n">
        <f aca="false">'Ghibli (ZAM336...)'!C15</f>
        <v>1994</v>
      </c>
      <c r="E785" s="30" t="str">
        <f aca="false">'Ghibli (ZAM336...)'!D15</f>
        <v>Bleu</v>
      </c>
      <c r="F785" s="30" t="str">
        <f aca="false">'Ghibli (ZAM336...)'!E15</f>
        <v>Hollande</v>
      </c>
      <c r="G785" s="30" t="n">
        <f aca="false">IF(B785&lt;&gt;"",1,0)</f>
        <v>1</v>
      </c>
    </row>
    <row r="786" customFormat="false" ht="12.75" hidden="false" customHeight="false" outlineLevel="0" collapsed="false">
      <c r="B786" s="30" t="str">
        <f aca="false">'Ghibli (ZAM336...)'!A17</f>
        <v>Ghibli GT 2,0</v>
      </c>
      <c r="C786" s="30" t="str">
        <f aca="false">'Ghibli (ZAM336...)'!B17</f>
        <v>*ZAM336B00*00361???*</v>
      </c>
      <c r="D786" s="30" t="n">
        <f aca="false">'Ghibli (ZAM336...)'!C17</f>
        <v>1997</v>
      </c>
      <c r="E786" s="30" t="str">
        <f aca="false">'Ghibli (ZAM336...)'!D17</f>
        <v>Nero Siderale</v>
      </c>
      <c r="F786" s="30" t="str">
        <f aca="false">'Ghibli (ZAM336...)'!E17</f>
        <v>Italie</v>
      </c>
      <c r="G786" s="30" t="n">
        <f aca="false">IF(B786&lt;&gt;"",1,0)</f>
        <v>1</v>
      </c>
    </row>
    <row r="787" customFormat="false" ht="12.75" hidden="false" customHeight="false" outlineLevel="0" collapsed="false">
      <c r="B787" s="30" t="str">
        <f aca="false">'Ghibli (ZAM336...)'!A18</f>
        <v>Ghibli GT x.x</v>
      </c>
      <c r="C787" s="30" t="str">
        <f aca="false">'Ghibli (ZAM336...)'!B18</f>
        <v>*ZAM336B00*00361018*</v>
      </c>
      <c r="D787" s="30" t="n">
        <f aca="false">'Ghibli (ZAM336...)'!C18</f>
        <v>1996</v>
      </c>
      <c r="E787" s="30" t="str">
        <f aca="false">'Ghibli (ZAM336...)'!D18</f>
        <v>?</v>
      </c>
      <c r="F787" s="30" t="str">
        <f aca="false">'Ghibli (ZAM336...)'!E18</f>
        <v>Italie</v>
      </c>
      <c r="G787" s="30" t="n">
        <f aca="false">IF(B787&lt;&gt;"",1,0)</f>
        <v>1</v>
      </c>
    </row>
    <row r="788" customFormat="false" ht="12.75" hidden="false" customHeight="false" outlineLevel="0" collapsed="false">
      <c r="B788" s="30" t="str">
        <f aca="false">'Ghibli (ZAM336...)'!A19</f>
        <v>Ghibli GT x.x</v>
      </c>
      <c r="C788" s="30" t="str">
        <f aca="false">'Ghibli (ZAM336...)'!B19</f>
        <v>*ZAM336B00*00361024*</v>
      </c>
      <c r="D788" s="30" t="n">
        <f aca="false">'Ghibli (ZAM336...)'!C19</f>
        <v>1996</v>
      </c>
      <c r="E788" s="30" t="str">
        <f aca="false">'Ghibli (ZAM336...)'!D19</f>
        <v>?</v>
      </c>
      <c r="F788" s="30" t="str">
        <f aca="false">'Ghibli (ZAM336...)'!E19</f>
        <v>Turquie</v>
      </c>
      <c r="G788" s="30" t="n">
        <f aca="false">IF(B788&lt;&gt;"",1,0)</f>
        <v>1</v>
      </c>
    </row>
    <row r="789" customFormat="false" ht="12.75" hidden="false" customHeight="false" outlineLevel="0" collapsed="false">
      <c r="B789" s="30" t="str">
        <f aca="false">'Ghibli (ZAM336...)'!A21</f>
        <v>Ghibli 2,0</v>
      </c>
      <c r="C789" s="30" t="str">
        <f aca="false">'Ghibli (ZAM336...)'!B21</f>
        <v>*ZAM336B00*00361101*</v>
      </c>
      <c r="D789" s="30" t="n">
        <f aca="false">'Ghibli (ZAM336...)'!C21</f>
        <v>1996</v>
      </c>
      <c r="E789" s="30" t="str">
        <f aca="false">'Ghibli (ZAM336...)'!D21</f>
        <v>Bleu</v>
      </c>
      <c r="F789" s="30" t="str">
        <f aca="false">'Ghibli (ZAM336...)'!E21</f>
        <v>France</v>
      </c>
      <c r="G789" s="30" t="n">
        <f aca="false">IF(B789&lt;&gt;"",1,0)</f>
        <v>1</v>
      </c>
    </row>
    <row r="790" customFormat="false" ht="12.75" hidden="false" customHeight="false" outlineLevel="0" collapsed="false">
      <c r="B790" s="30" t="str">
        <f aca="false">'Ghibli (ZAM336...)'!A22</f>
        <v>Ghibli GT 2,0</v>
      </c>
      <c r="C790" s="30" t="str">
        <f aca="false">'Ghibli (ZAM336...)'!B22</f>
        <v>*ZAM336B00*00361110*</v>
      </c>
      <c r="D790" s="30" t="n">
        <f aca="false">'Ghibli (ZAM336...)'!C22</f>
        <v>1996</v>
      </c>
      <c r="E790" s="30" t="str">
        <f aca="false">'Ghibli (ZAM336...)'!D22</f>
        <v>Bleu</v>
      </c>
      <c r="F790" s="30" t="str">
        <f aca="false">'Ghibli (ZAM336...)'!E22</f>
        <v>France</v>
      </c>
      <c r="G790" s="30" t="n">
        <f aca="false">IF(B790&lt;&gt;"",1,0)</f>
        <v>1</v>
      </c>
    </row>
    <row r="791" customFormat="false" ht="12.75" hidden="false" customHeight="false" outlineLevel="0" collapsed="false">
      <c r="B791" s="30" t="str">
        <f aca="false">'Ghibli (ZAM336...)'!A24</f>
        <v>Ghibli 2,0</v>
      </c>
      <c r="C791" s="30" t="str">
        <f aca="false">'Ghibli (ZAM336...)'!B24</f>
        <v>*ZAM336B00*00361142*</v>
      </c>
      <c r="D791" s="30" t="n">
        <f aca="false">'Ghibli (ZAM336...)'!C24</f>
        <v>1995</v>
      </c>
      <c r="E791" s="30" t="str">
        <f aca="false">'Ghibli (ZAM336...)'!D24</f>
        <v>Bleu</v>
      </c>
      <c r="F791" s="30" t="str">
        <f aca="false">'Ghibli (ZAM336...)'!E24</f>
        <v>Italie</v>
      </c>
      <c r="G791" s="30" t="n">
        <f aca="false">IF(B791&lt;&gt;"",1,0)</f>
        <v>1</v>
      </c>
    </row>
    <row r="792" customFormat="false" ht="12.75" hidden="false" customHeight="false" outlineLevel="0" collapsed="false">
      <c r="B792" s="30" t="str">
        <f aca="false">'Ghibli (ZAM336...)'!A25</f>
        <v>Ghibli GT x.x</v>
      </c>
      <c r="C792" s="30" t="str">
        <f aca="false">'Ghibli (ZAM336...)'!B25</f>
        <v>*ZAM336B00*00361186*</v>
      </c>
      <c r="D792" s="30" t="n">
        <f aca="false">'Ghibli (ZAM336...)'!C25</f>
        <v>1995</v>
      </c>
      <c r="E792" s="30" t="str">
        <f aca="false">'Ghibli (ZAM336...)'!D25</f>
        <v>?</v>
      </c>
      <c r="F792" s="30" t="str">
        <f aca="false">'Ghibli (ZAM336...)'!E25</f>
        <v>Italie</v>
      </c>
      <c r="G792" s="30" t="n">
        <f aca="false">IF(B792&lt;&gt;"",1,0)</f>
        <v>1</v>
      </c>
    </row>
    <row r="793" customFormat="false" ht="12.75" hidden="false" customHeight="false" outlineLevel="0" collapsed="false">
      <c r="B793" s="30" t="str">
        <f aca="false">'Ghibli (ZAM336...)'!A26</f>
        <v>Ghibli 2,0</v>
      </c>
      <c r="C793" s="30" t="str">
        <f aca="false">'Ghibli (ZAM336...)'!B26</f>
        <v>*ZAM336B00*00361204*</v>
      </c>
      <c r="D793" s="30" t="n">
        <f aca="false">'Ghibli (ZAM336...)'!C26</f>
        <v>1996</v>
      </c>
      <c r="E793" s="30" t="str">
        <f aca="false">'Ghibli (ZAM336...)'!D26</f>
        <v>?</v>
      </c>
      <c r="F793" s="30" t="str">
        <f aca="false">'Ghibli (ZAM336...)'!E26</f>
        <v>Italie</v>
      </c>
      <c r="G793" s="30" t="n">
        <f aca="false">IF(B793&lt;&gt;"",1,0)</f>
        <v>1</v>
      </c>
    </row>
    <row r="794" customFormat="false" ht="12.75" hidden="false" customHeight="false" outlineLevel="0" collapsed="false">
      <c r="B794" s="30" t="str">
        <f aca="false">'Ghibli (ZAM336...)'!A29</f>
        <v>Ghibli Open Cup</v>
      </c>
      <c r="C794" s="30" t="str">
        <f aca="false">'Ghibli (ZAM336...)'!B29</f>
        <v>*ZAM336B00*00361226*</v>
      </c>
      <c r="D794" s="30" t="n">
        <f aca="false">'Ghibli (ZAM336...)'!C29</f>
        <v>1995</v>
      </c>
      <c r="E794" s="30" t="str">
        <f aca="false">'Ghibli (ZAM336...)'!D29</f>
        <v>Jaune</v>
      </c>
      <c r="F794" s="30" t="str">
        <f aca="false">'Ghibli (ZAM336...)'!E29</f>
        <v>UK</v>
      </c>
      <c r="G794" s="30" t="n">
        <f aca="false">IF(B794&lt;&gt;"",1,0)</f>
        <v>1</v>
      </c>
    </row>
    <row r="795" customFormat="false" ht="12.75" hidden="false" customHeight="false" outlineLevel="0" collapsed="false">
      <c r="B795" s="30" t="str">
        <f aca="false">'Ghibli (ZAM336...)'!A32</f>
        <v>Ghibli GT 2,0</v>
      </c>
      <c r="C795" s="30" t="str">
        <f aca="false">'Ghibli (ZAM336...)'!B32</f>
        <v>*ZAM336B00*00361270*</v>
      </c>
      <c r="D795" s="30" t="n">
        <f aca="false">'Ghibli (ZAM336...)'!C32</f>
        <v>1996</v>
      </c>
      <c r="E795" s="30" t="str">
        <f aca="false">'Ghibli (ZAM336...)'!D32</f>
        <v>Vert</v>
      </c>
      <c r="F795" s="30" t="str">
        <f aca="false">'Ghibli (ZAM336...)'!E32</f>
        <v>Hollande</v>
      </c>
      <c r="G795" s="30" t="n">
        <f aca="false">IF(B795&lt;&gt;"",1,0)</f>
        <v>1</v>
      </c>
    </row>
    <row r="796" customFormat="false" ht="12.75" hidden="false" customHeight="false" outlineLevel="0" collapsed="false">
      <c r="B796" s="30" t="str">
        <f aca="false">'Ghibli (ZAM336...)'!A34</f>
        <v>Ghibli GT 2,8</v>
      </c>
      <c r="C796" s="30" t="str">
        <f aca="false">'Ghibli (ZAM336...)'!B34</f>
        <v>*ZAM336B00*00361310*</v>
      </c>
      <c r="D796" s="30" t="n">
        <f aca="false">'Ghibli (ZAM336...)'!C34</f>
        <v>1995</v>
      </c>
      <c r="E796" s="30" t="str">
        <f aca="false">'Ghibli (ZAM336...)'!D34</f>
        <v>Vert</v>
      </c>
      <c r="F796" s="30" t="str">
        <f aca="false">'Ghibli (ZAM336...)'!E34</f>
        <v>Espagne</v>
      </c>
      <c r="G796" s="30" t="n">
        <f aca="false">IF(B796&lt;&gt;"",1,0)</f>
        <v>1</v>
      </c>
    </row>
    <row r="797" customFormat="false" ht="12.75" hidden="false" customHeight="false" outlineLevel="0" collapsed="false">
      <c r="B797" s="30" t="str">
        <f aca="false">'Ghibli (ZAM336...)'!A35</f>
        <v>Ghibli GT x.x</v>
      </c>
      <c r="C797" s="30" t="str">
        <f aca="false">'Ghibli (ZAM336...)'!B35</f>
        <v>*ZAM336B00*00361393*</v>
      </c>
      <c r="D797" s="30" t="n">
        <f aca="false">'Ghibli (ZAM336...)'!C35</f>
        <v>1995</v>
      </c>
      <c r="E797" s="30" t="str">
        <f aca="false">'Ghibli (ZAM336...)'!D35</f>
        <v>?</v>
      </c>
      <c r="F797" s="30" t="str">
        <f aca="false">'Ghibli (ZAM336...)'!E35</f>
        <v>Italie</v>
      </c>
      <c r="G797" s="30" t="n">
        <f aca="false">IF(B797&lt;&gt;"",1,0)</f>
        <v>1</v>
      </c>
    </row>
    <row r="798" customFormat="false" ht="12.75" hidden="false" customHeight="false" outlineLevel="0" collapsed="false">
      <c r="B798" s="30" t="str">
        <f aca="false">'Ghibli (ZAM336...)'!A36</f>
        <v>Ghibli GT 2,8</v>
      </c>
      <c r="C798" s="30" t="str">
        <f aca="false">'Ghibli (ZAM336...)'!B36</f>
        <v>*ZAM336B00*00361399*</v>
      </c>
      <c r="D798" s="30" t="n">
        <f aca="false">'Ghibli (ZAM336...)'!C36</f>
        <v>1996</v>
      </c>
      <c r="E798" s="30" t="str">
        <f aca="false">'Ghibli (ZAM336...)'!D36</f>
        <v>Vert</v>
      </c>
      <c r="F798" s="30" t="str">
        <f aca="false">'Ghibli (ZAM336...)'!E36</f>
        <v>Suisse</v>
      </c>
      <c r="G798" s="30" t="n">
        <f aca="false">IF(B798&lt;&gt;"",1,0)</f>
        <v>1</v>
      </c>
    </row>
    <row r="799" customFormat="false" ht="12.75" hidden="false" customHeight="false" outlineLevel="0" collapsed="false">
      <c r="B799" s="30" t="str">
        <f aca="false">'Ghibli (ZAM336...)'!A37</f>
        <v>Ghibli GT 2,8</v>
      </c>
      <c r="C799" s="30" t="str">
        <f aca="false">'Ghibli (ZAM336...)'!B37</f>
        <v>*ZAM336B00*00361401*</v>
      </c>
      <c r="D799" s="30" t="n">
        <f aca="false">'Ghibli (ZAM336...)'!C37</f>
        <v>1995</v>
      </c>
      <c r="E799" s="30" t="str">
        <f aca="false">'Ghibli (ZAM336...)'!D37</f>
        <v>Bordeaux</v>
      </c>
      <c r="F799" s="30" t="str">
        <f aca="false">'Ghibli (ZAM336...)'!E37</f>
        <v>Belgique</v>
      </c>
      <c r="G799" s="30" t="n">
        <f aca="false">IF(B799&lt;&gt;"",1,0)</f>
        <v>1</v>
      </c>
    </row>
    <row r="800" customFormat="false" ht="12.75" hidden="false" customHeight="false" outlineLevel="0" collapsed="false">
      <c r="B800" s="30" t="str">
        <f aca="false">'Ghibli (ZAM336...)'!A38</f>
        <v>Ghibli GT 2,0</v>
      </c>
      <c r="C800" s="30" t="str">
        <f aca="false">'Ghibli (ZAM336...)'!B38</f>
        <v>*ZAM336B00*00361422*</v>
      </c>
      <c r="D800" s="30" t="str">
        <f aca="false">'Ghibli (ZAM336...)'!C38</f>
        <v>?</v>
      </c>
      <c r="E800" s="30" t="str">
        <f aca="false">'Ghibli (ZAM336...)'!D38</f>
        <v>Bleue</v>
      </c>
      <c r="F800" s="30" t="str">
        <f aca="false">'Ghibli (ZAM336...)'!E38</f>
        <v>France</v>
      </c>
      <c r="G800" s="30" t="n">
        <f aca="false">IF(B800&lt;&gt;"",1,0)</f>
        <v>1</v>
      </c>
    </row>
    <row r="801" customFormat="false" ht="12.75" hidden="false" customHeight="false" outlineLevel="0" collapsed="false">
      <c r="B801" s="30" t="str">
        <f aca="false">'Ghibli (ZAM336...)'!A41</f>
        <v>Ghibli Cup</v>
      </c>
      <c r="C801" s="30" t="str">
        <f aca="false">'Ghibli (ZAM336...)'!B41</f>
        <v>*ZAM336B00*00361463*</v>
      </c>
      <c r="D801" s="30" t="str">
        <f aca="false">'Ghibli (ZAM336...)'!C41</f>
        <v>?</v>
      </c>
      <c r="E801" s="30" t="str">
        <f aca="false">'Ghibli (ZAM336...)'!D41</f>
        <v>?</v>
      </c>
      <c r="F801" s="30" t="str">
        <f aca="false">'Ghibli (ZAM336...)'!E41</f>
        <v>Grece</v>
      </c>
      <c r="G801" s="30" t="n">
        <f aca="false">IF(B801&lt;&gt;"",1,0)</f>
        <v>1</v>
      </c>
    </row>
    <row r="802" customFormat="false" ht="12.75" hidden="false" customHeight="false" outlineLevel="0" collapsed="false">
      <c r="B802" s="30" t="str">
        <f aca="false">'Ghibli (ZAM336...)'!A42</f>
        <v>Ghibli 2,0</v>
      </c>
      <c r="C802" s="30" t="str">
        <f aca="false">'Ghibli (ZAM336...)'!B42</f>
        <v>*ZAM336B00*00361513*</v>
      </c>
      <c r="D802" s="30" t="n">
        <f aca="false">'Ghibli (ZAM336...)'!C42</f>
        <v>1996</v>
      </c>
      <c r="E802" s="30" t="str">
        <f aca="false">'Ghibli (ZAM336...)'!D42</f>
        <v>Rouge</v>
      </c>
      <c r="F802" s="30" t="str">
        <f aca="false">'Ghibli (ZAM336...)'!E42</f>
        <v>Espagne</v>
      </c>
      <c r="G802" s="30" t="n">
        <f aca="false">IF(B802&lt;&gt;"",1,0)</f>
        <v>1</v>
      </c>
    </row>
    <row r="803" customFormat="false" ht="12.75" hidden="false" customHeight="false" outlineLevel="0" collapsed="false">
      <c r="B803" s="30" t="str">
        <f aca="false">'Ghibli (ZAM336...)'!A45</f>
        <v>Ghibli GT 2,0</v>
      </c>
      <c r="C803" s="30" t="str">
        <f aca="false">'Ghibli (ZAM336...)'!B45</f>
        <v>*ZAM336B00*00361572*</v>
      </c>
      <c r="D803" s="30" t="n">
        <f aca="false">'Ghibli (ZAM336...)'!C45</f>
        <v>1996</v>
      </c>
      <c r="E803" s="30" t="str">
        <f aca="false">'Ghibli (ZAM336...)'!D45</f>
        <v>Gris</v>
      </c>
      <c r="F803" s="30" t="str">
        <f aca="false">'Ghibli (ZAM336...)'!E45</f>
        <v>France</v>
      </c>
      <c r="G803" s="30" t="n">
        <f aca="false">IF(B803&lt;&gt;"",1,0)</f>
        <v>1</v>
      </c>
    </row>
    <row r="804" customFormat="false" ht="12.75" hidden="false" customHeight="false" outlineLevel="0" collapsed="false">
      <c r="B804" s="30" t="str">
        <f aca="false">'Ghibli (ZAM336...)'!A48</f>
        <v>Ghibli GT 2,0</v>
      </c>
      <c r="C804" s="30" t="str">
        <f aca="false">'Ghibli (ZAM336...)'!B48</f>
        <v>*ZAM336B00*00361634*</v>
      </c>
      <c r="D804" s="30" t="str">
        <f aca="false">'Ghibli (ZAM336...)'!C48</f>
        <v>?</v>
      </c>
      <c r="E804" s="30" t="str">
        <f aca="false">'Ghibli (ZAM336...)'!D48</f>
        <v>Blu Sera</v>
      </c>
      <c r="F804" s="30" t="str">
        <f aca="false">'Ghibli (ZAM336...)'!E48</f>
        <v>Belgique</v>
      </c>
      <c r="G804" s="30" t="n">
        <f aca="false">IF(B804&lt;&gt;"",1,0)</f>
        <v>1</v>
      </c>
    </row>
    <row r="805" customFormat="false" ht="12.75" hidden="false" customHeight="false" outlineLevel="0" collapsed="false">
      <c r="B805" s="30" t="str">
        <f aca="false">'Ghibli (ZAM336...)'!A49</f>
        <v>Ghibli GT 2,8</v>
      </c>
      <c r="C805" s="30" t="str">
        <f aca="false">'Ghibli (ZAM336...)'!B49</f>
        <v>*ZAM336B00*00361644*</v>
      </c>
      <c r="D805" s="30" t="n">
        <f aca="false">'Ghibli (ZAM336...)'!C49</f>
        <v>1997</v>
      </c>
      <c r="E805" s="30" t="str">
        <f aca="false">'Ghibli (ZAM336...)'!D49</f>
        <v>Bleu</v>
      </c>
      <c r="F805" s="30" t="str">
        <f aca="false">'Ghibli (ZAM336...)'!E49</f>
        <v>France</v>
      </c>
      <c r="G805" s="30" t="n">
        <f aca="false">IF(B805&lt;&gt;"",1,0)</f>
        <v>1</v>
      </c>
    </row>
    <row r="806" customFormat="false" ht="12.75" hidden="false" customHeight="false" outlineLevel="0" collapsed="false">
      <c r="B806" s="30" t="str">
        <f aca="false">'Ghibli (ZAM336...)'!A50</f>
        <v>Ghibli GT 2,0</v>
      </c>
      <c r="C806" s="30" t="str">
        <f aca="false">'Ghibli (ZAM336...)'!B50</f>
        <v>*ZAM336B00*00361679*</v>
      </c>
      <c r="D806" s="30" t="n">
        <f aca="false">'Ghibli (ZAM336...)'!C50</f>
        <v>1996</v>
      </c>
      <c r="E806" s="30" t="str">
        <f aca="false">'Ghibli (ZAM336...)'!D50</f>
        <v>Vert</v>
      </c>
      <c r="F806" s="30" t="str">
        <f aca="false">'Ghibli (ZAM336...)'!E50</f>
        <v>Norvège</v>
      </c>
      <c r="G806" s="30" t="n">
        <f aca="false">IF(B806&lt;&gt;"",1,0)</f>
        <v>1</v>
      </c>
    </row>
    <row r="807" customFormat="false" ht="12.75" hidden="false" customHeight="false" outlineLevel="0" collapsed="false">
      <c r="B807" s="30" t="str">
        <f aca="false">'Ghibli (ZAM336...)'!A51</f>
        <v>Ghibli GT 2,0</v>
      </c>
      <c r="C807" s="30" t="str">
        <f aca="false">'Ghibli (ZAM336...)'!B51</f>
        <v>*ZAM336B00*00361680*</v>
      </c>
      <c r="D807" s="30" t="n">
        <f aca="false">'Ghibli (ZAM336...)'!C51</f>
        <v>1997</v>
      </c>
      <c r="E807" s="30" t="str">
        <f aca="false">'Ghibli (ZAM336...)'!D51</f>
        <v>Blu Spaziale</v>
      </c>
      <c r="F807" s="30" t="str">
        <f aca="false">'Ghibli (ZAM336...)'!E51</f>
        <v>?</v>
      </c>
      <c r="G807" s="30" t="n">
        <f aca="false">IF(B807&lt;&gt;"",1,0)</f>
        <v>1</v>
      </c>
    </row>
    <row r="808" customFormat="false" ht="12.75" hidden="false" customHeight="false" outlineLevel="0" collapsed="false">
      <c r="B808" s="30" t="str">
        <f aca="false">'Ghibli (ZAM336...)'!A52</f>
        <v>Ghibli GT 2,0</v>
      </c>
      <c r="C808" s="30" t="str">
        <f aca="false">'Ghibli (ZAM336...)'!B52</f>
        <v>*ZAM336B00*00361715*</v>
      </c>
      <c r="D808" s="30" t="n">
        <f aca="false">'Ghibli (ZAM336...)'!C52</f>
        <v>1997</v>
      </c>
      <c r="E808" s="30" t="str">
        <f aca="false">'Ghibli (ZAM336...)'!D52</f>
        <v>Nero Siderale</v>
      </c>
      <c r="F808" s="30" t="str">
        <f aca="false">'Ghibli (ZAM336...)'!E52</f>
        <v>Belgique</v>
      </c>
      <c r="G808" s="30" t="n">
        <f aca="false">IF(B808&lt;&gt;"",1,0)</f>
        <v>1</v>
      </c>
    </row>
    <row r="809" customFormat="false" ht="12.75" hidden="false" customHeight="false" outlineLevel="0" collapsed="false">
      <c r="B809" s="30" t="str">
        <f aca="false">'Ghibli (ZAM336...)'!A53</f>
        <v>Ghibli Cup 2,8</v>
      </c>
      <c r="C809" s="30" t="str">
        <f aca="false">'Ghibli (ZAM336...)'!B53</f>
        <v>*ZAM336B00*00361742*</v>
      </c>
      <c r="D809" s="30" t="n">
        <f aca="false">'Ghibli (ZAM336...)'!C53</f>
        <v>1997</v>
      </c>
      <c r="E809" s="30" t="str">
        <f aca="false">'Ghibli (ZAM336...)'!D53</f>
        <v>Rouge</v>
      </c>
      <c r="F809" s="30" t="str">
        <f aca="false">'Ghibli (ZAM336...)'!E53</f>
        <v>Belgique</v>
      </c>
      <c r="G809" s="30" t="n">
        <f aca="false">IF(B809&lt;&gt;"",1,0)</f>
        <v>1</v>
      </c>
    </row>
    <row r="810" customFormat="false" ht="12.75" hidden="false" customHeight="false" outlineLevel="0" collapsed="false">
      <c r="B810" s="30" t="str">
        <f aca="false">'Ghibli (ZAM336...)'!A54</f>
        <v>Ghibli GT 2,8</v>
      </c>
      <c r="C810" s="30" t="str">
        <f aca="false">'Ghibli (ZAM336...)'!B54</f>
        <v>*ZAM336B00*00361804*</v>
      </c>
      <c r="D810" s="30" t="n">
        <f aca="false">'Ghibli (ZAM336...)'!C54</f>
        <v>1998</v>
      </c>
      <c r="E810" s="30" t="str">
        <f aca="false">'Ghibli (ZAM336...)'!D54</f>
        <v>Gris</v>
      </c>
      <c r="F810" s="30" t="str">
        <f aca="false">'Ghibli (ZAM336...)'!E54</f>
        <v>UK</v>
      </c>
      <c r="G810" s="30" t="n">
        <f aca="false">IF(B810&lt;&gt;"",1,0)</f>
        <v>1</v>
      </c>
    </row>
    <row r="811" customFormat="false" ht="12.75" hidden="false" customHeight="false" outlineLevel="0" collapsed="false">
      <c r="B811" s="30" t="str">
        <f aca="false">'Ghibli (ZAM336...)'!A55</f>
        <v>Ghibli GT 2,0</v>
      </c>
      <c r="C811" s="30" t="str">
        <f aca="false">'Ghibli (ZAM336...)'!B55</f>
        <v>*ZAM336B00*00361816*</v>
      </c>
      <c r="D811" s="30" t="n">
        <f aca="false">'Ghibli (ZAM336...)'!C55</f>
        <v>1996</v>
      </c>
      <c r="E811" s="30" t="str">
        <f aca="false">'Ghibli (ZAM336...)'!D55</f>
        <v>Bleu</v>
      </c>
      <c r="F811" s="30" t="str">
        <f aca="false">'Ghibli (ZAM336...)'!E55</f>
        <v>France</v>
      </c>
      <c r="G811" s="30" t="n">
        <f aca="false">IF(B811&lt;&gt;"",1,0)</f>
        <v>1</v>
      </c>
    </row>
    <row r="812" customFormat="false" ht="12.75" hidden="false" customHeight="false" outlineLevel="0" collapsed="false">
      <c r="B812" s="30" t="str">
        <f aca="false">'Ghibli (ZAM336...)'!A57</f>
        <v>Ghibli GT 2,8</v>
      </c>
      <c r="C812" s="30" t="str">
        <f aca="false">'Ghibli (ZAM336...)'!B57</f>
        <v>*ZAM336B00*00361859*</v>
      </c>
      <c r="D812" s="30" t="n">
        <f aca="false">'Ghibli (ZAM336...)'!C57</f>
        <v>1997</v>
      </c>
      <c r="E812" s="30" t="str">
        <f aca="false">'Ghibli (ZAM336...)'!D57</f>
        <v>?</v>
      </c>
      <c r="F812" s="30" t="str">
        <f aca="false">'Ghibli (ZAM336...)'!E57</f>
        <v>Allemagne</v>
      </c>
      <c r="G812" s="30" t="n">
        <f aca="false">IF(B812&lt;&gt;"",1,0)</f>
        <v>1</v>
      </c>
    </row>
    <row r="813" customFormat="false" ht="12.75" hidden="false" customHeight="false" outlineLevel="0" collapsed="false">
      <c r="B813" s="30" t="str">
        <f aca="false">'Ghibli (ZAM336...)'!A58</f>
        <v>Ghibli Primatist</v>
      </c>
      <c r="C813" s="30" t="str">
        <f aca="false">'Ghibli (ZAM336...)'!B58</f>
        <v>*ZAM336B00*00361896*</v>
      </c>
      <c r="D813" s="30" t="n">
        <f aca="false">'Ghibli (ZAM336...)'!C58</f>
        <v>1997</v>
      </c>
      <c r="E813" s="30" t="str">
        <f aca="false">'Ghibli (ZAM336...)'!D58</f>
        <v>Bleu</v>
      </c>
      <c r="F813" s="30" t="str">
        <f aca="false">'Ghibli (ZAM336...)'!E58</f>
        <v>UK</v>
      </c>
      <c r="G813" s="30" t="n">
        <f aca="false">IF(B813&lt;&gt;"",1,0)</f>
        <v>1</v>
      </c>
    </row>
    <row r="814" customFormat="false" ht="12.75" hidden="false" customHeight="false" outlineLevel="0" collapsed="false">
      <c r="B814" s="30" t="str">
        <f aca="false">'Ghibli (ZAM336...)'!A62</f>
        <v>Ghibli GT 2,0</v>
      </c>
      <c r="C814" s="30" t="str">
        <f aca="false">'Ghibli (ZAM336...)'!B62</f>
        <v>*ZAM336B00*00361967*</v>
      </c>
      <c r="D814" s="30" t="n">
        <f aca="false">'Ghibli (ZAM336...)'!C62</f>
        <v>1998</v>
      </c>
      <c r="E814" s="30" t="str">
        <f aca="false">'Ghibli (ZAM336...)'!D62</f>
        <v>Gris</v>
      </c>
      <c r="F814" s="30" t="str">
        <f aca="false">'Ghibli (ZAM336...)'!E62</f>
        <v>Pologne</v>
      </c>
      <c r="G814" s="30" t="n">
        <f aca="false">IF(B814&lt;&gt;"",1,0)</f>
        <v>1</v>
      </c>
    </row>
    <row r="815" customFormat="false" ht="12.75" hidden="false" customHeight="false" outlineLevel="0" collapsed="false">
      <c r="B815" s="30" t="str">
        <f aca="false">'Ghibli (ZAM336...)'!A63</f>
        <v>Ghibli GT x.x</v>
      </c>
      <c r="C815" s="30" t="str">
        <f aca="false">'Ghibli (ZAM336...)'!B63</f>
        <v>*ZAM336B00*00361968*</v>
      </c>
      <c r="D815" s="30" t="n">
        <f aca="false">'Ghibli (ZAM336...)'!C63</f>
        <v>1997</v>
      </c>
      <c r="E815" s="30" t="str">
        <f aca="false">'Ghibli (ZAM336...)'!D63</f>
        <v>Gris</v>
      </c>
      <c r="F815" s="30" t="str">
        <f aca="false">'Ghibli (ZAM336...)'!E63</f>
        <v>Italie</v>
      </c>
      <c r="G815" s="30" t="n">
        <f aca="false">IF(B815&lt;&gt;"",1,0)</f>
        <v>1</v>
      </c>
    </row>
    <row r="816" customFormat="false" ht="12.75" hidden="false" customHeight="false" outlineLevel="0" collapsed="false">
      <c r="B816" s="30" t="str">
        <f aca="false">'Ghibli (ZAM336...)'!A64</f>
        <v>Ghibli GT 2,8</v>
      </c>
      <c r="C816" s="30" t="str">
        <f aca="false">'Ghibli (ZAM336...)'!B64</f>
        <v>*ZAM336B00*00361997*</v>
      </c>
      <c r="D816" s="30" t="n">
        <f aca="false">'Ghibli (ZAM336...)'!C64</f>
        <v>1998</v>
      </c>
      <c r="E816" s="30" t="str">
        <f aca="false">'Ghibli (ZAM336...)'!D64</f>
        <v>Bleu</v>
      </c>
      <c r="F816" s="30" t="str">
        <f aca="false">'Ghibli (ZAM336...)'!E64</f>
        <v>France</v>
      </c>
      <c r="G816" s="30" t="n">
        <f aca="false">IF(B816&lt;&gt;"",1,0)</f>
        <v>1</v>
      </c>
    </row>
    <row r="817" customFormat="false" ht="12.75" hidden="false" customHeight="false" outlineLevel="0" collapsed="false">
      <c r="B817" s="30" t="str">
        <f aca="false">'Ghibli (ZAM336...)'!A65</f>
        <v>Ghibli GT x.x</v>
      </c>
      <c r="C817" s="30" t="str">
        <f aca="false">'Ghibli (ZAM336...)'!B65</f>
        <v>*ZAM336B00*00362023*</v>
      </c>
      <c r="D817" s="30" t="n">
        <f aca="false">'Ghibli (ZAM336...)'!C65</f>
        <v>1997</v>
      </c>
      <c r="E817" s="30" t="str">
        <f aca="false">'Ghibli (ZAM336...)'!D65</f>
        <v>?</v>
      </c>
      <c r="F817" s="30" t="str">
        <f aca="false">'Ghibli (ZAM336...)'!E65</f>
        <v>Luxembourg</v>
      </c>
      <c r="G817" s="30" t="n">
        <f aca="false">IF(B817&lt;&gt;"",1,0)</f>
        <v>1</v>
      </c>
    </row>
    <row r="818" customFormat="false" ht="12.75" hidden="false" customHeight="false" outlineLevel="0" collapsed="false">
      <c r="B818" s="30" t="str">
        <f aca="false">'Ghibli (ZAM336...)'!A67</f>
        <v>Ghibli x.x</v>
      </c>
      <c r="C818" s="30" t="str">
        <f aca="false">'Ghibli (ZAM336...)'!B67</f>
        <v>*ZAM336B00*00366144*</v>
      </c>
      <c r="D818" s="30" t="n">
        <f aca="false">'Ghibli (ZAM336...)'!C67</f>
        <v>1995</v>
      </c>
      <c r="E818" s="30" t="str">
        <f aca="false">'Ghibli (ZAM336...)'!D67</f>
        <v>Bleu Nuit</v>
      </c>
      <c r="F818" s="30" t="str">
        <f aca="false">'Ghibli (ZAM336...)'!E67</f>
        <v>France</v>
      </c>
      <c r="G818" s="30" t="n">
        <f aca="false">IF(B818&lt;&gt;"",1,0)</f>
        <v>1</v>
      </c>
    </row>
    <row r="819" customFormat="false" ht="12.75" hidden="false" customHeight="false" outlineLevel="0" collapsed="false">
      <c r="B819" s="30" t="str">
        <f aca="false">'Ghibli (ZAM336...)'!A68</f>
        <v>Ghibli GT x.x</v>
      </c>
      <c r="C819" s="30" t="str">
        <f aca="false">'Ghibli (ZAM336...)'!B68</f>
        <v>*ZAM336B00*00400073*</v>
      </c>
      <c r="D819" s="30" t="str">
        <f aca="false">'Ghibli (ZAM336...)'!C68</f>
        <v>?</v>
      </c>
      <c r="E819" s="30" t="str">
        <f aca="false">'Ghibli (ZAM336...)'!D68</f>
        <v>Noir</v>
      </c>
      <c r="F819" s="30" t="str">
        <f aca="false">'Ghibli (ZAM336...)'!E68</f>
        <v>UK</v>
      </c>
      <c r="G819" s="30" t="n">
        <f aca="false">IF(B819&lt;&gt;"",1,0)</f>
        <v>1</v>
      </c>
    </row>
    <row r="820" customFormat="false" ht="12.75" hidden="false" customHeight="false" outlineLevel="0" collapsed="false">
      <c r="B820" s="30" t="str">
        <f aca="false">'Ghibli (ZAM336...)'!A69</f>
        <v>Ghibli GT 2,8</v>
      </c>
      <c r="C820" s="30" t="str">
        <f aca="false">'Ghibli (ZAM336...)'!B69</f>
        <v>*ZAM336B00*00400124*</v>
      </c>
      <c r="D820" s="30" t="n">
        <f aca="false">'Ghibli (ZAM336...)'!C69</f>
        <v>1996</v>
      </c>
      <c r="E820" s="30" t="str">
        <f aca="false">'Ghibli (ZAM336...)'!D69</f>
        <v>Rouge</v>
      </c>
      <c r="F820" s="30" t="str">
        <f aca="false">'Ghibli (ZAM336...)'!E69</f>
        <v>UK</v>
      </c>
      <c r="G820" s="30" t="n">
        <f aca="false">IF(B820&lt;&gt;"",1,0)</f>
        <v>1</v>
      </c>
    </row>
    <row r="821" customFormat="false" ht="12.75" hidden="false" customHeight="false" outlineLevel="0" collapsed="false">
      <c r="B821" s="30" t="str">
        <f aca="false">'Ghibli (ZAM336...)'!A70</f>
        <v>Ghibli GT x.x</v>
      </c>
      <c r="C821" s="30" t="str">
        <f aca="false">'Ghibli (ZAM336...)'!B70</f>
        <v>*ZAM336B00*00400127*</v>
      </c>
      <c r="D821" s="30" t="n">
        <f aca="false">'Ghibli (ZAM336...)'!C70</f>
        <v>1999</v>
      </c>
      <c r="E821" s="30" t="str">
        <f aca="false">'Ghibli (ZAM336...)'!D70</f>
        <v>?</v>
      </c>
      <c r="F821" s="30" t="str">
        <f aca="false">'Ghibli (ZAM336...)'!E70</f>
        <v>UK</v>
      </c>
      <c r="G821" s="30" t="n">
        <f aca="false">IF(B821&lt;&gt;"",1,0)</f>
        <v>1</v>
      </c>
    </row>
    <row r="822" customFormat="false" ht="12.75" hidden="false" customHeight="false" outlineLevel="0" collapsed="false">
      <c r="B822" s="30" t="str">
        <f aca="false">'Ghibli (ZAM336...)'!A71</f>
        <v>Ghibli 2,8</v>
      </c>
      <c r="C822" s="30" t="str">
        <f aca="false">'Ghibli (ZAM336...)'!B71</f>
        <v>*ZAM336B00*00400143*</v>
      </c>
      <c r="D822" s="30" t="n">
        <f aca="false">'Ghibli (ZAM336...)'!C71</f>
        <v>1996</v>
      </c>
      <c r="E822" s="30" t="str">
        <f aca="false">'Ghibli (ZAM336...)'!D71</f>
        <v>Bleu</v>
      </c>
      <c r="F822" s="30" t="str">
        <f aca="false">'Ghibli (ZAM336...)'!E71</f>
        <v>Allemagne</v>
      </c>
      <c r="G822" s="30" t="n">
        <f aca="false">IF(B822&lt;&gt;"",1,0)</f>
        <v>1</v>
      </c>
    </row>
    <row r="823" customFormat="false" ht="12.75" hidden="false" customHeight="false" outlineLevel="0" collapsed="false">
      <c r="B823" s="30" t="str">
        <f aca="false">'Ghibli (ZAM336...)'!A72</f>
        <v>Ghibli GT 2,8</v>
      </c>
      <c r="C823" s="30" t="str">
        <f aca="false">'Ghibli (ZAM336...)'!B72</f>
        <v>*ZAM336B00*00400145*</v>
      </c>
      <c r="D823" s="30" t="n">
        <f aca="false">'Ghibli (ZAM336...)'!C72</f>
        <v>1997</v>
      </c>
      <c r="E823" s="30" t="str">
        <f aca="false">'Ghibli (ZAM336...)'!D72</f>
        <v>Noir</v>
      </c>
      <c r="F823" s="30" t="str">
        <f aca="false">'Ghibli (ZAM336...)'!E72</f>
        <v>UK</v>
      </c>
      <c r="G823" s="30" t="n">
        <f aca="false">IF(B823&lt;&gt;"",1,0)</f>
        <v>1</v>
      </c>
    </row>
    <row r="824" customFormat="false" ht="12.75" hidden="false" customHeight="false" outlineLevel="0" collapsed="false">
      <c r="B824" s="30" t="str">
        <f aca="false">'Ghibli (ZAM336...)'!A74</f>
        <v>Ghibli GT 2,8</v>
      </c>
      <c r="C824" s="30" t="str">
        <f aca="false">'Ghibli (ZAM336...)'!B74</f>
        <v>*ZAM336B00*00400156*</v>
      </c>
      <c r="D824" s="30" t="n">
        <f aca="false">'Ghibli (ZAM336...)'!C74</f>
        <v>1997</v>
      </c>
      <c r="E824" s="30" t="str">
        <f aca="false">'Ghibli (ZAM336...)'!D74</f>
        <v>?</v>
      </c>
      <c r="F824" s="30" t="str">
        <f aca="false">'Ghibli (ZAM336...)'!E74</f>
        <v>Australie</v>
      </c>
      <c r="G824" s="30" t="n">
        <f aca="false">IF(B824&lt;&gt;"",1,0)</f>
        <v>1</v>
      </c>
    </row>
    <row r="825" customFormat="false" ht="12.75" hidden="false" customHeight="false" outlineLevel="0" collapsed="false">
      <c r="B825" s="30" t="str">
        <f aca="false">'Ghibli (ZAM336...)'!A75</f>
        <v>Ghibli GT x.x</v>
      </c>
      <c r="C825" s="30" t="str">
        <f aca="false">'Ghibli (ZAM336...)'!B75</f>
        <v>*ZAM336B00*00400193*</v>
      </c>
      <c r="D825" s="30" t="n">
        <f aca="false">'Ghibli (ZAM336...)'!C75</f>
        <v>1998</v>
      </c>
      <c r="E825" s="30" t="str">
        <f aca="false">'Ghibli (ZAM336...)'!D75</f>
        <v>?</v>
      </c>
      <c r="F825" s="30" t="str">
        <f aca="false">'Ghibli (ZAM336...)'!E75</f>
        <v>Australie</v>
      </c>
      <c r="G825" s="30" t="n">
        <f aca="false">IF(B825&lt;&gt;"",1,0)</f>
        <v>1</v>
      </c>
    </row>
    <row r="826" customFormat="false" ht="12.75" hidden="false" customHeight="false" outlineLevel="0" collapsed="false">
      <c r="B826" s="30" t="str">
        <f aca="false">'Ghibli (ZAM336...)'!A77</f>
        <v>Ghibli GT x.x</v>
      </c>
      <c r="C826" s="30" t="str">
        <f aca="false">'Ghibli (ZAM336...)'!B77</f>
        <v>*ZAM336B00*00400199*</v>
      </c>
      <c r="D826" s="30" t="n">
        <f aca="false">'Ghibli (ZAM336...)'!C77</f>
        <v>1997</v>
      </c>
      <c r="E826" s="30" t="str">
        <f aca="false">'Ghibli (ZAM336...)'!D77</f>
        <v>Rouge</v>
      </c>
      <c r="F826" s="30" t="str">
        <f aca="false">'Ghibli (ZAM336...)'!E77</f>
        <v>Australie</v>
      </c>
      <c r="G826" s="30" t="n">
        <f aca="false">IF(B826&lt;&gt;"",1,0)</f>
        <v>1</v>
      </c>
    </row>
    <row r="827" customFormat="false" ht="12.75" hidden="false" customHeight="false" outlineLevel="0" collapsed="false">
      <c r="B827" s="30" t="str">
        <f aca="false">'Ghibli (ZAM336...)'!A80</f>
        <v>Ghibli x.x</v>
      </c>
      <c r="C827" s="30" t="str">
        <f aca="false">'Ghibli (ZAM336...)'!B80</f>
        <v>*ZAM336B00*NB360143* (HS)</v>
      </c>
      <c r="D827" s="30" t="n">
        <f aca="false">'Ghibli (ZAM336...)'!C80</f>
        <v>1992</v>
      </c>
      <c r="E827" s="30" t="str">
        <f aca="false">'Ghibli (ZAM336...)'!D80</f>
        <v>?</v>
      </c>
      <c r="F827" s="30" t="str">
        <f aca="false">'Ghibli (ZAM336...)'!E80</f>
        <v>Hollande</v>
      </c>
      <c r="G827" s="30" t="n">
        <f aca="false">IF(B827&lt;&gt;"",1,0)</f>
        <v>1</v>
      </c>
    </row>
    <row r="828" customFormat="false" ht="12.75" hidden="false" customHeight="false" outlineLevel="0" collapsed="false">
      <c r="B828" s="30" t="str">
        <f aca="false">'Ghibli (ZAM336...)'!A81</f>
        <v>Ghibli 2,0</v>
      </c>
      <c r="C828" s="30" t="str">
        <f aca="false">'Ghibli (ZAM336...)'!B81</f>
        <v>*ZAM336B00*NB360157*</v>
      </c>
      <c r="D828" s="30" t="n">
        <f aca="false">'Ghibli (ZAM336...)'!C81</f>
        <v>1993</v>
      </c>
      <c r="E828" s="30" t="str">
        <f aca="false">'Ghibli (ZAM336...)'!D81</f>
        <v>Rouge</v>
      </c>
      <c r="F828" s="30" t="str">
        <f aca="false">'Ghibli (ZAM336...)'!E81</f>
        <v>Hollande</v>
      </c>
      <c r="G828" s="30" t="n">
        <f aca="false">IF(B828&lt;&gt;"",1,0)</f>
        <v>1</v>
      </c>
    </row>
    <row r="829" customFormat="false" ht="12.75" hidden="false" customHeight="false" outlineLevel="0" collapsed="false">
      <c r="B829" s="30" t="str">
        <f aca="false">'Ghibli (ZAM336...)'!A82</f>
        <v>Ghibli 2,0</v>
      </c>
      <c r="C829" s="30" t="str">
        <f aca="false">'Ghibli (ZAM336...)'!B82</f>
        <v>*ZAM336B00*NB360205*</v>
      </c>
      <c r="D829" s="30" t="n">
        <f aca="false">'Ghibli (ZAM336...)'!C82</f>
        <v>1995</v>
      </c>
      <c r="E829" s="30" t="str">
        <f aca="false">'Ghibli (ZAM336...)'!D82</f>
        <v>Noir</v>
      </c>
      <c r="F829" s="30" t="str">
        <f aca="false">'Ghibli (ZAM336...)'!E82</f>
        <v>Italie</v>
      </c>
      <c r="G829" s="30" t="n">
        <f aca="false">IF(B829&lt;&gt;"",1,0)</f>
        <v>1</v>
      </c>
    </row>
    <row r="830" customFormat="false" ht="12.75" hidden="false" customHeight="false" outlineLevel="0" collapsed="false">
      <c r="B830" s="30" t="str">
        <f aca="false">'Ghibli (ZAM336...)'!A84</f>
        <v>Ghibli 2,0</v>
      </c>
      <c r="C830" s="30" t="str">
        <f aca="false">'Ghibli (ZAM336...)'!B83</f>
        <v>*ZAM336B00*NB360210*</v>
      </c>
      <c r="D830" s="30" t="n">
        <f aca="false">'Ghibli (ZAM336...)'!C83</f>
        <v>1995</v>
      </c>
      <c r="E830" s="30" t="str">
        <f aca="false">'Ghibli (ZAM336...)'!D83</f>
        <v>Noir</v>
      </c>
      <c r="F830" s="30" t="str">
        <f aca="false">'Ghibli (ZAM336...)'!E83</f>
        <v>France</v>
      </c>
      <c r="G830" s="30" t="n">
        <f aca="false">IF(B830&lt;&gt;"",1,0)</f>
        <v>1</v>
      </c>
    </row>
    <row r="831" customFormat="false" ht="12.75" hidden="false" customHeight="false" outlineLevel="0" collapsed="false">
      <c r="B831" s="30" t="str">
        <f aca="false">'Ghibli (ZAM336...)'!A84</f>
        <v>Ghibli 2,0</v>
      </c>
      <c r="C831" s="30" t="str">
        <f aca="false">'Ghibli (ZAM336...)'!B84</f>
        <v>*ZAM336B00*NB360218*</v>
      </c>
      <c r="D831" s="30" t="n">
        <f aca="false">'Ghibli (ZAM336...)'!C84</f>
        <v>1992</v>
      </c>
      <c r="E831" s="30" t="str">
        <f aca="false">'Ghibli (ZAM336...)'!D84</f>
        <v>?</v>
      </c>
      <c r="F831" s="30" t="str">
        <f aca="false">'Ghibli (ZAM336...)'!E84</f>
        <v>France</v>
      </c>
      <c r="G831" s="30" t="n">
        <f aca="false">IF(B831&lt;&gt;"",1,0)</f>
        <v>1</v>
      </c>
    </row>
    <row r="832" customFormat="false" ht="12.75" hidden="false" customHeight="false" outlineLevel="0" collapsed="false">
      <c r="B832" s="30" t="str">
        <f aca="false">'Ghibli (ZAM336...)'!A85</f>
        <v>Ghibli 2,0</v>
      </c>
      <c r="C832" s="30" t="str">
        <f aca="false">'Ghibli (ZAM336...)'!B85</f>
        <v>*ZAM336B00*NB360244*</v>
      </c>
      <c r="D832" s="30" t="n">
        <f aca="false">'Ghibli (ZAM336...)'!C85</f>
        <v>1993</v>
      </c>
      <c r="E832" s="30" t="str">
        <f aca="false">'Ghibli (ZAM336...)'!D85</f>
        <v>Blu Sera</v>
      </c>
      <c r="F832" s="30" t="str">
        <f aca="false">'Ghibli (ZAM336...)'!E85</f>
        <v>Hollande</v>
      </c>
      <c r="G832" s="30" t="n">
        <f aca="false">IF(B832&lt;&gt;"",1,0)</f>
        <v>1</v>
      </c>
    </row>
    <row r="833" customFormat="false" ht="12.75" hidden="false" customHeight="false" outlineLevel="0" collapsed="false">
      <c r="B833" s="30" t="str">
        <f aca="false">'Ghibli (ZAM336...)'!A86</f>
        <v>Ghibli 2,0</v>
      </c>
      <c r="C833" s="30" t="str">
        <f aca="false">'Ghibli (ZAM336...)'!B86</f>
        <v>*ZAM336B00*NB360258*</v>
      </c>
      <c r="D833" s="30" t="n">
        <f aca="false">'Ghibli (ZAM336...)'!C86</f>
        <v>1993</v>
      </c>
      <c r="E833" s="30" t="str">
        <f aca="false">'Ghibli (ZAM336...)'!D86</f>
        <v>Rouge</v>
      </c>
      <c r="F833" s="30" t="str">
        <f aca="false">'Ghibli (ZAM336...)'!E86</f>
        <v>Hollande</v>
      </c>
      <c r="G833" s="30" t="n">
        <f aca="false">IF(B833&lt;&gt;"",1,0)</f>
        <v>1</v>
      </c>
    </row>
    <row r="834" customFormat="false" ht="12.75" hidden="false" customHeight="false" outlineLevel="0" collapsed="false">
      <c r="B834" s="30" t="str">
        <f aca="false">'Ghibli (ZAM336...)'!A87</f>
        <v>Ghibli x.x</v>
      </c>
      <c r="C834" s="30" t="str">
        <f aca="false">'Ghibli (ZAM336...)'!B87</f>
        <v>*ZAM336B00*NB360260*</v>
      </c>
      <c r="D834" s="30" t="n">
        <f aca="false">'Ghibli (ZAM336...)'!C87</f>
        <v>1993</v>
      </c>
      <c r="E834" s="30" t="str">
        <f aca="false">'Ghibli (ZAM336...)'!D87</f>
        <v>Gris</v>
      </c>
      <c r="F834" s="30" t="str">
        <f aca="false">'Ghibli (ZAM336...)'!E87</f>
        <v>France</v>
      </c>
      <c r="G834" s="30" t="n">
        <f aca="false">IF(B834&lt;&gt;"",1,0)</f>
        <v>1</v>
      </c>
    </row>
    <row r="835" customFormat="false" ht="12.75" hidden="false" customHeight="false" outlineLevel="0" collapsed="false">
      <c r="B835" s="30" t="str">
        <f aca="false">'Ghibli (ZAM336...)'!A89</f>
        <v>Ghibli x.x</v>
      </c>
      <c r="C835" s="30" t="str">
        <f aca="false">'Ghibli (ZAM336...)'!B89</f>
        <v>*ZAM336B00*NB360281*</v>
      </c>
      <c r="D835" s="30" t="n">
        <f aca="false">'Ghibli (ZAM336...)'!C89</f>
        <v>1993</v>
      </c>
      <c r="E835" s="30" t="str">
        <f aca="false">'Ghibli (ZAM336...)'!D89</f>
        <v>Blu Sera</v>
      </c>
      <c r="F835" s="30" t="str">
        <f aca="false">'Ghibli (ZAM336...)'!E89</f>
        <v>Italie</v>
      </c>
      <c r="G835" s="30" t="n">
        <f aca="false">IF(B835&lt;&gt;"",1,0)</f>
        <v>1</v>
      </c>
    </row>
    <row r="836" customFormat="false" ht="12.75" hidden="false" customHeight="false" outlineLevel="0" collapsed="false">
      <c r="B836" s="30" t="str">
        <f aca="false">'Ghibli (ZAM336...)'!A90</f>
        <v>Ghibli 2,0</v>
      </c>
      <c r="C836" s="30" t="str">
        <f aca="false">'Ghibli (ZAM336...)'!B90</f>
        <v>*ZAM336B00*NB360287*</v>
      </c>
      <c r="D836" s="30" t="n">
        <f aca="false">'Ghibli (ZAM336...)'!C90</f>
        <v>1994</v>
      </c>
      <c r="E836" s="30" t="str">
        <f aca="false">'Ghibli (ZAM336...)'!D90</f>
        <v>Rouge</v>
      </c>
      <c r="F836" s="30" t="str">
        <f aca="false">'Ghibli (ZAM336...)'!E90</f>
        <v>France</v>
      </c>
      <c r="G836" s="30" t="n">
        <f aca="false">IF(B836&lt;&gt;"",1,0)</f>
        <v>1</v>
      </c>
    </row>
    <row r="837" customFormat="false" ht="12.75" hidden="false" customHeight="false" outlineLevel="0" collapsed="false">
      <c r="B837" s="30" t="str">
        <f aca="false">'Ghibli (ZAM336...)'!A91</f>
        <v>Ghibli 2,0</v>
      </c>
      <c r="C837" s="30" t="str">
        <f aca="false">'Ghibli (ZAM336...)'!B91</f>
        <v>*ZAM336B00*NB360294*</v>
      </c>
      <c r="D837" s="30" t="n">
        <f aca="false">'Ghibli (ZAM336...)'!C91</f>
        <v>1994</v>
      </c>
      <c r="E837" s="30" t="str">
        <f aca="false">'Ghibli (ZAM336...)'!D91</f>
        <v>Rouge</v>
      </c>
      <c r="F837" s="30" t="str">
        <f aca="false">'Ghibli (ZAM336...)'!E91</f>
        <v>Italie</v>
      </c>
      <c r="G837" s="30" t="n">
        <f aca="false">IF(B837&lt;&gt;"",1,0)</f>
        <v>1</v>
      </c>
    </row>
    <row r="838" customFormat="false" ht="12.75" hidden="false" customHeight="false" outlineLevel="0" collapsed="false">
      <c r="B838" s="30" t="str">
        <f aca="false">'Ghibli (ZAM336...)'!A94</f>
        <v>Ghibli 2,0</v>
      </c>
      <c r="C838" s="30" t="str">
        <f aca="false">'Ghibli (ZAM336...)'!B94</f>
        <v>*ZAM336B00*NB360443*</v>
      </c>
      <c r="D838" s="30" t="n">
        <f aca="false">'Ghibli (ZAM336...)'!C94</f>
        <v>1993</v>
      </c>
      <c r="E838" s="30" t="str">
        <f aca="false">'Ghibli (ZAM336...)'!D94</f>
        <v>Noir</v>
      </c>
      <c r="F838" s="30" t="str">
        <f aca="false">'Ghibli (ZAM336...)'!E94</f>
        <v>Hollande</v>
      </c>
      <c r="G838" s="30" t="n">
        <f aca="false">IF(B838&lt;&gt;"",1,0)</f>
        <v>1</v>
      </c>
    </row>
    <row r="839" customFormat="false" ht="12.75" hidden="false" customHeight="false" outlineLevel="0" collapsed="false">
      <c r="B839" s="30" t="str">
        <f aca="false">'Ghibli (ZAM336...)'!A95</f>
        <v>Ghibli 2,0</v>
      </c>
      <c r="C839" s="30" t="str">
        <f aca="false">'Ghibli (ZAM336...)'!B95</f>
        <v>*ZAM336B00*NB360451*</v>
      </c>
      <c r="D839" s="30" t="n">
        <f aca="false">'Ghibli (ZAM336...)'!C95</f>
        <v>1992</v>
      </c>
      <c r="E839" s="30" t="str">
        <f aca="false">'Ghibli (ZAM336...)'!D95</f>
        <v>Rouge</v>
      </c>
      <c r="F839" s="30" t="str">
        <f aca="false">'Ghibli (ZAM336...)'!E95</f>
        <v>France</v>
      </c>
      <c r="G839" s="30" t="n">
        <f aca="false">IF(B839&lt;&gt;"",1,0)</f>
        <v>1</v>
      </c>
    </row>
    <row r="840" customFormat="false" ht="12.75" hidden="false" customHeight="false" outlineLevel="0" collapsed="false">
      <c r="B840" s="30" t="str">
        <f aca="false">'Ghibli (ZAM336...)'!A96</f>
        <v>Ghibli 2,0</v>
      </c>
      <c r="C840" s="30" t="str">
        <f aca="false">'Ghibli (ZAM336...)'!B96</f>
        <v>*ZAM336B00*NB360458*</v>
      </c>
      <c r="D840" s="30" t="n">
        <f aca="false">'Ghibli (ZAM336...)'!C96</f>
        <v>1994</v>
      </c>
      <c r="E840" s="30" t="str">
        <f aca="false">'Ghibli (ZAM336...)'!D96</f>
        <v>Rouge</v>
      </c>
      <c r="F840" s="30" t="str">
        <f aca="false">'Ghibli (ZAM336...)'!E96</f>
        <v>Allemagne</v>
      </c>
      <c r="G840" s="30" t="n">
        <f aca="false">IF(B840&lt;&gt;"",1,0)</f>
        <v>1</v>
      </c>
    </row>
    <row r="841" customFormat="false" ht="12.75" hidden="false" customHeight="false" outlineLevel="0" collapsed="false">
      <c r="B841" s="30" t="str">
        <f aca="false">'Ghibli (ZAM336...)'!A97</f>
        <v>Ghibli 2,0</v>
      </c>
      <c r="C841" s="30" t="str">
        <f aca="false">'Ghibli (ZAM336...)'!B97</f>
        <v>*ZAM336B00*NB360461*</v>
      </c>
      <c r="D841" s="30" t="n">
        <f aca="false">'Ghibli (ZAM336...)'!C97</f>
        <v>1994</v>
      </c>
      <c r="E841" s="30" t="str">
        <f aca="false">'Ghibli (ZAM336...)'!D97</f>
        <v>Noir</v>
      </c>
      <c r="F841" s="30" t="str">
        <f aca="false">'Ghibli (ZAM336...)'!E97</f>
        <v>Italie</v>
      </c>
      <c r="G841" s="30" t="n">
        <f aca="false">IF(B841&lt;&gt;"",1,0)</f>
        <v>1</v>
      </c>
    </row>
    <row r="842" customFormat="false" ht="12.75" hidden="false" customHeight="false" outlineLevel="0" collapsed="false">
      <c r="B842" s="30" t="str">
        <f aca="false">'Ghibli (ZAM336...)'!A99</f>
        <v>Ghibli 2,8</v>
      </c>
      <c r="C842" s="30" t="str">
        <f aca="false">'Ghibli (ZAM336...)'!B99</f>
        <v>*ZAM336B00*NB360477*</v>
      </c>
      <c r="D842" s="30" t="n">
        <f aca="false">'Ghibli (ZAM336...)'!C99</f>
        <v>1994</v>
      </c>
      <c r="E842" s="30" t="str">
        <f aca="false">'Ghibli (ZAM336...)'!D99</f>
        <v>Bleu</v>
      </c>
      <c r="F842" s="30" t="str">
        <f aca="false">'Ghibli (ZAM336...)'!E99</f>
        <v>Hollande</v>
      </c>
      <c r="G842" s="30" t="n">
        <f aca="false">IF(B842&lt;&gt;"",1,0)</f>
        <v>1</v>
      </c>
    </row>
    <row r="843" customFormat="false" ht="12.75" hidden="false" customHeight="false" outlineLevel="0" collapsed="false">
      <c r="B843" s="30" t="str">
        <f aca="false">'Ghibli (ZAM336...)'!A102</f>
        <v>Ghibli x.x</v>
      </c>
      <c r="C843" s="30" t="str">
        <f aca="false">'Ghibli (ZAM336...)'!B102</f>
        <v>*ZAM336B00*NB360502*</v>
      </c>
      <c r="D843" s="30" t="str">
        <f aca="false">'Ghibli (ZAM336...)'!C102</f>
        <v>?</v>
      </c>
      <c r="E843" s="30" t="str">
        <f aca="false">'Ghibli (ZAM336...)'!D102</f>
        <v>Noire</v>
      </c>
      <c r="F843" s="30" t="str">
        <f aca="false">'Ghibli (ZAM336...)'!E102</f>
        <v>Canada</v>
      </c>
      <c r="G843" s="30" t="n">
        <f aca="false">IF(B843&lt;&gt;"",1,0)</f>
        <v>1</v>
      </c>
    </row>
    <row r="844" customFormat="false" ht="12.75" hidden="false" customHeight="false" outlineLevel="0" collapsed="false">
      <c r="B844" s="30" t="str">
        <f aca="false">'Ghibli (ZAM336...)'!A103</f>
        <v>Ghibli x.x</v>
      </c>
      <c r="C844" s="30" t="str">
        <f aca="false">'Ghibli (ZAM336...)'!B103</f>
        <v>*ZAM336B00*NB360513*</v>
      </c>
      <c r="D844" s="30" t="n">
        <f aca="false">'Ghibli (ZAM336...)'!C103</f>
        <v>1994</v>
      </c>
      <c r="E844" s="30" t="str">
        <f aca="false">'Ghibli (ZAM336...)'!D103</f>
        <v>Rouge</v>
      </c>
      <c r="F844" s="30" t="str">
        <f aca="false">'Ghibli (ZAM336...)'!E103</f>
        <v>Allemagne</v>
      </c>
      <c r="G844" s="30" t="n">
        <f aca="false">IF(B844&lt;&gt;"",1,0)</f>
        <v>1</v>
      </c>
    </row>
    <row r="845" customFormat="false" ht="12.75" hidden="false" customHeight="false" outlineLevel="0" collapsed="false">
      <c r="B845" s="30" t="str">
        <f aca="false">'Ghibli (ZAM336...)'!A105</f>
        <v>Ghibli 2,0</v>
      </c>
      <c r="C845" s="30" t="str">
        <f aca="false">'Ghibli (ZAM336...)'!B105</f>
        <v>*ZAM336B00*NB360538*</v>
      </c>
      <c r="D845" s="30" t="n">
        <f aca="false">'Ghibli (ZAM336...)'!C105</f>
        <v>1993</v>
      </c>
      <c r="E845" s="30" t="str">
        <f aca="false">'Ghibli (ZAM336...)'!D105</f>
        <v>Bleu</v>
      </c>
      <c r="F845" s="30" t="str">
        <f aca="false">'Ghibli (ZAM336...)'!E105</f>
        <v>Hollande</v>
      </c>
      <c r="G845" s="30" t="n">
        <f aca="false">IF(B845&lt;&gt;"",1,0)</f>
        <v>1</v>
      </c>
    </row>
    <row r="846" customFormat="false" ht="12.75" hidden="false" customHeight="false" outlineLevel="0" collapsed="false">
      <c r="B846" s="30" t="str">
        <f aca="false">'Ghibli (ZAM336...)'!A107</f>
        <v>Ghibli 2,8</v>
      </c>
      <c r="C846" s="30" t="str">
        <f aca="false">'Ghibli (ZAM336...)'!B107</f>
        <v>*ZAM336B00*NB360578*</v>
      </c>
      <c r="D846" s="30" t="n">
        <f aca="false">'Ghibli (ZAM336...)'!C107</f>
        <v>1995</v>
      </c>
      <c r="E846" s="30" t="str">
        <f aca="false">'Ghibli (ZAM336...)'!D107</f>
        <v>Bleu</v>
      </c>
      <c r="F846" s="30" t="str">
        <f aca="false">'Ghibli (ZAM336...)'!E107</f>
        <v>Allemagne</v>
      </c>
      <c r="G846" s="30" t="n">
        <f aca="false">IF(B846&lt;&gt;"",1,0)</f>
        <v>1</v>
      </c>
    </row>
    <row r="847" customFormat="false" ht="12.75" hidden="false" customHeight="false" outlineLevel="0" collapsed="false">
      <c r="B847" s="30" t="str">
        <f aca="false">'Ghibli (ZAM336...)'!A108</f>
        <v>Ghibli 2,8</v>
      </c>
      <c r="C847" s="30" t="str">
        <f aca="false">'Ghibli (ZAM336...)'!B108</f>
        <v>*ZAM336B00*NB360594*</v>
      </c>
      <c r="D847" s="30" t="n">
        <f aca="false">'Ghibli (ZAM336...)'!C108</f>
        <v>1994</v>
      </c>
      <c r="E847" s="30" t="str">
        <f aca="false">'Ghibli (ZAM336...)'!D108</f>
        <v>Noire</v>
      </c>
      <c r="F847" s="30" t="str">
        <f aca="false">'Ghibli (ZAM336...)'!E108</f>
        <v>Suisse</v>
      </c>
      <c r="G847" s="30" t="n">
        <f aca="false">IF(B847&lt;&gt;"",1,0)</f>
        <v>1</v>
      </c>
    </row>
    <row r="848" customFormat="false" ht="12.75" hidden="false" customHeight="false" outlineLevel="0" collapsed="false">
      <c r="B848" s="30" t="str">
        <f aca="false">'Ghibli (ZAM336...)'!A110</f>
        <v>Ghibli 2,0</v>
      </c>
      <c r="C848" s="30" t="str">
        <f aca="false">'Ghibli (ZAM336...)'!B110</f>
        <v>*ZAM336B00*NB361056*</v>
      </c>
      <c r="D848" s="30" t="n">
        <f aca="false">'Ghibli (ZAM336...)'!C110</f>
        <v>1994</v>
      </c>
      <c r="E848" s="30" t="str">
        <f aca="false">'Ghibli (ZAM336...)'!D110</f>
        <v>?</v>
      </c>
      <c r="F848" s="30" t="str">
        <f aca="false">'Ghibli (ZAM336...)'!E110</f>
        <v>France</v>
      </c>
      <c r="G848" s="30" t="n">
        <f aca="false">IF(B848&lt;&gt;"",1,0)</f>
        <v>1</v>
      </c>
    </row>
    <row r="849" customFormat="false" ht="12.75" hidden="false" customHeight="false" outlineLevel="0" collapsed="false">
      <c r="B849" s="30" t="str">
        <f aca="false">'Ghibli (ZAM336...)'!A111</f>
        <v>Ghibli 2,0</v>
      </c>
      <c r="C849" s="30" t="str">
        <f aca="false">'Ghibli (ZAM336...)'!B111</f>
        <v>*ZAM336B00*NB361056*</v>
      </c>
      <c r="D849" s="30" t="n">
        <f aca="false">'Ghibli (ZAM336...)'!C111</f>
        <v>1995</v>
      </c>
      <c r="E849" s="30" t="str">
        <f aca="false">'Ghibli (ZAM336...)'!D111</f>
        <v>?</v>
      </c>
      <c r="F849" s="30" t="str">
        <f aca="false">'Ghibli (ZAM336...)'!E111</f>
        <v>France</v>
      </c>
      <c r="G849" s="30" t="n">
        <f aca="false">IF(B849&lt;&gt;"",1,0)</f>
        <v>1</v>
      </c>
    </row>
    <row r="850" customFormat="false" ht="12.75" hidden="false" customHeight="false" outlineLevel="0" collapsed="false">
      <c r="B850" s="30" t="str">
        <f aca="false">'Ghibli (ZAM336...)'!A112</f>
        <v>Ghibli 2,0</v>
      </c>
      <c r="C850" s="30" t="str">
        <f aca="false">'Ghibli (ZAM336...)'!B112</f>
        <v>*ZAM336B00*PB306717*</v>
      </c>
      <c r="D850" s="30" t="n">
        <f aca="false">'Ghibli (ZAM336...)'!C112</f>
        <v>1994</v>
      </c>
      <c r="E850" s="30" t="str">
        <f aca="false">'Ghibli (ZAM336...)'!D112</f>
        <v>?</v>
      </c>
      <c r="F850" s="30" t="str">
        <f aca="false">'Ghibli (ZAM336...)'!E112</f>
        <v>Hollande</v>
      </c>
      <c r="G850" s="30" t="n">
        <f aca="false">IF(B850&lt;&gt;"",1,0)</f>
        <v>1</v>
      </c>
    </row>
    <row r="851" customFormat="false" ht="12.75" hidden="false" customHeight="false" outlineLevel="0" collapsed="false">
      <c r="B851" s="30" t="str">
        <f aca="false">'Ghibli (ZAM336...)'!A113</f>
        <v>Ghibli 2,0</v>
      </c>
      <c r="C851" s="30" t="str">
        <f aca="false">'Ghibli (ZAM336...)'!B113</f>
        <v>*ZAM336B00*PB360645*</v>
      </c>
      <c r="D851" s="30" t="n">
        <f aca="false">'Ghibli (ZAM336...)'!C113</f>
        <v>1994</v>
      </c>
      <c r="E851" s="30" t="str">
        <f aca="false">'Ghibli (ZAM336...)'!D113</f>
        <v>Bleu</v>
      </c>
      <c r="F851" s="30" t="str">
        <f aca="false">'Ghibli (ZAM336...)'!E113</f>
        <v>Italie</v>
      </c>
      <c r="G851" s="30" t="n">
        <f aca="false">IF(B851&lt;&gt;"",1,0)</f>
        <v>1</v>
      </c>
    </row>
    <row r="852" customFormat="false" ht="12.75" hidden="false" customHeight="false" outlineLevel="0" collapsed="false">
      <c r="B852" s="30" t="str">
        <f aca="false">'Ghibli (ZAM336...)'!A114</f>
        <v>Ghibli 2,0</v>
      </c>
      <c r="C852" s="30" t="str">
        <f aca="false">'Ghibli (ZAM336...)'!B114</f>
        <v>*ZAM336B00*PB360692*</v>
      </c>
      <c r="D852" s="30" t="n">
        <f aca="false">'Ghibli (ZAM336...)'!C114</f>
        <v>1993</v>
      </c>
      <c r="E852" s="30" t="str">
        <f aca="false">'Ghibli (ZAM336...)'!D114</f>
        <v>?</v>
      </c>
      <c r="F852" s="30" t="str">
        <f aca="false">'Ghibli (ZAM336...)'!E114</f>
        <v>Belgique</v>
      </c>
      <c r="G852" s="30" t="n">
        <f aca="false">IF(B852&lt;&gt;"",1,0)</f>
        <v>1</v>
      </c>
    </row>
    <row r="853" customFormat="false" ht="12.75" hidden="false" customHeight="false" outlineLevel="0" collapsed="false">
      <c r="B853" s="30" t="str">
        <f aca="false">'Ghibli (ZAM336...)'!A115</f>
        <v>Ghibli 2,0</v>
      </c>
      <c r="C853" s="30" t="str">
        <f aca="false">'Ghibli (ZAM336...)'!B115</f>
        <v>*ZAM336B00*PB360716*</v>
      </c>
      <c r="D853" s="30" t="n">
        <f aca="false">'Ghibli (ZAM336...)'!C115</f>
        <v>1994</v>
      </c>
      <c r="E853" s="30" t="str">
        <f aca="false">'Ghibli (ZAM336...)'!D115</f>
        <v>Gris</v>
      </c>
      <c r="F853" s="30" t="str">
        <f aca="false">'Ghibli (ZAM336...)'!E115</f>
        <v>Hollande</v>
      </c>
      <c r="G853" s="30" t="n">
        <f aca="false">IF(B853&lt;&gt;"",1,0)</f>
        <v>1</v>
      </c>
    </row>
    <row r="854" customFormat="false" ht="12.75" hidden="false" customHeight="false" outlineLevel="0" collapsed="false">
      <c r="B854" s="30" t="str">
        <f aca="false">'Ghibli (ZAM336...)'!A116</f>
        <v>Ghibli x.x</v>
      </c>
      <c r="C854" s="30" t="str">
        <f aca="false">'Ghibli (ZAM336...)'!B116</f>
        <v>*ZAM336B00*PB360717*</v>
      </c>
      <c r="D854" s="30" t="n">
        <f aca="false">'Ghibli (ZAM336...)'!C116</f>
        <v>1994</v>
      </c>
      <c r="E854" s="30" t="str">
        <f aca="false">'Ghibli (ZAM336...)'!D116</f>
        <v>?</v>
      </c>
      <c r="F854" s="30" t="str">
        <f aca="false">'Ghibli (ZAM336...)'!E116</f>
        <v>Hollande</v>
      </c>
      <c r="G854" s="30" t="n">
        <f aca="false">IF(B854&lt;&gt;"",1,0)</f>
        <v>1</v>
      </c>
    </row>
    <row r="855" customFormat="false" ht="12.75" hidden="false" customHeight="false" outlineLevel="0" collapsed="false">
      <c r="B855" s="30" t="str">
        <f aca="false">'Ghibli (ZAM336...)'!A118</f>
        <v>Ghibli 2,8</v>
      </c>
      <c r="C855" s="30" t="str">
        <f aca="false">'Ghibli (ZAM336...)'!B118</f>
        <v>*ZAM336B00*PB360749*</v>
      </c>
      <c r="D855" s="30" t="n">
        <f aca="false">'Ghibli (ZAM336...)'!C118</f>
        <v>1994</v>
      </c>
      <c r="E855" s="30" t="str">
        <f aca="false">'Ghibli (ZAM336...)'!D118</f>
        <v>?</v>
      </c>
      <c r="F855" s="30" t="str">
        <f aca="false">'Ghibli (ZAM336...)'!E118</f>
        <v>Hollande</v>
      </c>
      <c r="G855" s="30" t="n">
        <f aca="false">IF(B855&lt;&gt;"",1,0)</f>
        <v>1</v>
      </c>
    </row>
    <row r="856" customFormat="false" ht="12.75" hidden="false" customHeight="false" outlineLevel="0" collapsed="false">
      <c r="B856" s="30" t="str">
        <f aca="false">'Ghibli (ZAM336...)'!A119</f>
        <v>Ghibli x.x</v>
      </c>
      <c r="C856" s="30" t="str">
        <f aca="false">'Ghibli (ZAM336...)'!B119</f>
        <v>*ZAM336B00*PB360751*</v>
      </c>
      <c r="D856" s="30" t="n">
        <f aca="false">'Ghibli (ZAM336...)'!C119</f>
        <v>1994</v>
      </c>
      <c r="E856" s="30" t="str">
        <f aca="false">'Ghibli (ZAM336...)'!D119</f>
        <v>?</v>
      </c>
      <c r="F856" s="30" t="str">
        <f aca="false">'Ghibli (ZAM336...)'!E119</f>
        <v>France</v>
      </c>
      <c r="G856" s="30" t="n">
        <f aca="false">IF(B856&lt;&gt;"",1,0)</f>
        <v>1</v>
      </c>
    </row>
    <row r="857" customFormat="false" ht="12.75" hidden="false" customHeight="false" outlineLevel="0" collapsed="false">
      <c r="B857" s="30" t="str">
        <f aca="false">'Ghibli (ZAM336...)'!A120</f>
        <v>Ghibli 2,0</v>
      </c>
      <c r="C857" s="30" t="str">
        <f aca="false">'Ghibli (ZAM336...)'!B120</f>
        <v>*ZAM336B00*PB360753*</v>
      </c>
      <c r="D857" s="30" t="n">
        <f aca="false">'Ghibli (ZAM336...)'!C120</f>
        <v>1994</v>
      </c>
      <c r="E857" s="30" t="str">
        <f aca="false">'Ghibli (ZAM336...)'!D120</f>
        <v>?</v>
      </c>
      <c r="F857" s="30" t="str">
        <f aca="false">'Ghibli (ZAM336...)'!E120</f>
        <v>France</v>
      </c>
      <c r="G857" s="30" t="n">
        <f aca="false">IF(B857&lt;&gt;"",1,0)</f>
        <v>1</v>
      </c>
    </row>
    <row r="858" customFormat="false" ht="12.75" hidden="false" customHeight="false" outlineLevel="0" collapsed="false">
      <c r="B858" s="30" t="str">
        <f aca="false">'Ghibli (ZAM336...)'!A122</f>
        <v>Ghibli 2,0</v>
      </c>
      <c r="C858" s="30" t="str">
        <f aca="false">'Ghibli (ZAM336...)'!B122</f>
        <v>*ZAM336B00*PB360760*</v>
      </c>
      <c r="D858" s="30" t="n">
        <f aca="false">'Ghibli (ZAM336...)'!C122</f>
        <v>1994</v>
      </c>
      <c r="E858" s="30" t="str">
        <f aca="false">'Ghibli (ZAM336...)'!D122</f>
        <v>?</v>
      </c>
      <c r="F858" s="30" t="str">
        <f aca="false">'Ghibli (ZAM336...)'!E122</f>
        <v>France</v>
      </c>
      <c r="G858" s="30" t="n">
        <f aca="false">IF(B858&lt;&gt;"",1,0)</f>
        <v>1</v>
      </c>
    </row>
    <row r="859" customFormat="false" ht="12.75" hidden="false" customHeight="false" outlineLevel="0" collapsed="false">
      <c r="B859" s="30" t="str">
        <f aca="false">'Ghibli (ZAM336...)'!A124</f>
        <v>Ghibli 2,0</v>
      </c>
      <c r="C859" s="30" t="str">
        <f aca="false">'Ghibli (ZAM336...)'!B124</f>
        <v>*ZAM336B00*PB360858*</v>
      </c>
      <c r="D859" s="30" t="n">
        <f aca="false">'Ghibli (ZAM336...)'!C124</f>
        <v>1994</v>
      </c>
      <c r="E859" s="30" t="str">
        <f aca="false">'Ghibli (ZAM336...)'!D124</f>
        <v>Jaune</v>
      </c>
      <c r="F859" s="30" t="str">
        <f aca="false">'Ghibli (ZAM336...)'!E124</f>
        <v>Italie</v>
      </c>
      <c r="G859" s="30" t="n">
        <f aca="false">IF(B859&lt;&gt;"",1,0)</f>
        <v>1</v>
      </c>
    </row>
    <row r="860" customFormat="false" ht="12.75" hidden="false" customHeight="false" outlineLevel="0" collapsed="false">
      <c r="B860" s="30" t="str">
        <f aca="false">'Ghibli (ZAM336...)'!A127</f>
        <v>Ghibli 2,8</v>
      </c>
      <c r="C860" s="30" t="str">
        <f aca="false">'Ghibli (ZAM336...)'!B127</f>
        <v>*ZAM336B00*RA400021*</v>
      </c>
      <c r="D860" s="30" t="n">
        <f aca="false">'Ghibli (ZAM336...)'!C127</f>
        <v>1994</v>
      </c>
      <c r="E860" s="30" t="str">
        <f aca="false">'Ghibli (ZAM336...)'!D127</f>
        <v>Sera Blu</v>
      </c>
      <c r="F860" s="30" t="str">
        <f aca="false">'Ghibli (ZAM336...)'!E127</f>
        <v>UK</v>
      </c>
      <c r="G860" s="30" t="n">
        <f aca="false">IF(B860&lt;&gt;"",1,0)</f>
        <v>1</v>
      </c>
    </row>
    <row r="861" customFormat="false" ht="12.75" hidden="false" customHeight="false" outlineLevel="0" collapsed="false">
      <c r="B861" s="30" t="n">
        <f aca="false">'Ghibli (ZAM336...)'!A130</f>
        <v>0</v>
      </c>
      <c r="C861" s="30" t="n">
        <f aca="false">'Ghibli (ZAM336...)'!B130</f>
        <v>0</v>
      </c>
      <c r="D861" s="30" t="n">
        <f aca="false">'Ghibli (ZAM336...)'!C130</f>
        <v>0</v>
      </c>
      <c r="E861" s="30" t="n">
        <f aca="false">'Ghibli (ZAM336...)'!D130</f>
        <v>0</v>
      </c>
      <c r="F861" s="30" t="n">
        <f aca="false">'Ghibli (ZAM336...)'!E130</f>
        <v>0</v>
      </c>
      <c r="G861" s="30" t="n">
        <f aca="false">IF(B861&lt;&gt;"",1,0)</f>
        <v>0</v>
      </c>
    </row>
    <row r="862" customFormat="false" ht="12.75" hidden="false" customHeight="false" outlineLevel="0" collapsed="false">
      <c r="B862" s="30" t="n">
        <f aca="false">'Ghibli (ZAM336...)'!A131</f>
        <v>0</v>
      </c>
      <c r="C862" s="30" t="n">
        <f aca="false">'Ghibli (ZAM336...)'!B131</f>
        <v>0</v>
      </c>
      <c r="D862" s="30" t="n">
        <f aca="false">'Ghibli (ZAM336...)'!C131</f>
        <v>0</v>
      </c>
      <c r="E862" s="30" t="n">
        <f aca="false">'Ghibli (ZAM336...)'!D131</f>
        <v>0</v>
      </c>
      <c r="F862" s="30" t="n">
        <f aca="false">'Ghibli (ZAM336...)'!E131</f>
        <v>0</v>
      </c>
      <c r="G862" s="30" t="n">
        <f aca="false">IF(B862&lt;&gt;"",1,0)</f>
        <v>0</v>
      </c>
    </row>
    <row r="863" customFormat="false" ht="12.75" hidden="false" customHeight="false" outlineLevel="0" collapsed="false">
      <c r="B863" s="30" t="n">
        <f aca="false">'Ghibli (ZAM336...)'!A132</f>
        <v>0</v>
      </c>
      <c r="C863" s="30" t="n">
        <f aca="false">'Ghibli (ZAM336...)'!B132</f>
        <v>0</v>
      </c>
      <c r="D863" s="30" t="n">
        <f aca="false">'Ghibli (ZAM336...)'!C132</f>
        <v>0</v>
      </c>
      <c r="E863" s="30" t="n">
        <f aca="false">'Ghibli (ZAM336...)'!D132</f>
        <v>0</v>
      </c>
      <c r="F863" s="30" t="n">
        <f aca="false">'Ghibli (ZAM336...)'!E132</f>
        <v>0</v>
      </c>
      <c r="G863" s="30" t="n">
        <f aca="false">IF(B863&lt;&gt;"",1,0)</f>
        <v>0</v>
      </c>
    </row>
    <row r="864" customFormat="false" ht="12.75" hidden="false" customHeight="false" outlineLevel="0" collapsed="false">
      <c r="B864" s="30" t="n">
        <f aca="false">'Ghibli (ZAM336...)'!A133</f>
        <v>0</v>
      </c>
      <c r="C864" s="30" t="n">
        <f aca="false">'Ghibli (ZAM336...)'!B133</f>
        <v>0</v>
      </c>
      <c r="D864" s="30" t="n">
        <f aca="false">'Ghibli (ZAM336...)'!C133</f>
        <v>0</v>
      </c>
      <c r="E864" s="30" t="n">
        <f aca="false">'Ghibli (ZAM336...)'!D133</f>
        <v>0</v>
      </c>
      <c r="F864" s="30" t="n">
        <f aca="false">'Ghibli (ZAM336...)'!E133</f>
        <v>0</v>
      </c>
      <c r="G864" s="30" t="n">
        <f aca="false">IF(B864&lt;&gt;"",1,0)</f>
        <v>0</v>
      </c>
    </row>
    <row r="865" customFormat="false" ht="12.75" hidden="false" customHeight="false" outlineLevel="0" collapsed="false">
      <c r="B865" s="30" t="n">
        <f aca="false">'Ghibli (ZAM336...)'!A134</f>
        <v>0</v>
      </c>
      <c r="C865" s="30" t="n">
        <f aca="false">'Ghibli (ZAM336...)'!B134</f>
        <v>0</v>
      </c>
      <c r="D865" s="30" t="n">
        <f aca="false">'Ghibli (ZAM336...)'!C134</f>
        <v>0</v>
      </c>
      <c r="E865" s="30" t="n">
        <f aca="false">'Ghibli (ZAM336...)'!D134</f>
        <v>0</v>
      </c>
      <c r="F865" s="30" t="n">
        <f aca="false">'Ghibli (ZAM336...)'!E134</f>
        <v>0</v>
      </c>
      <c r="G865" s="30" t="n">
        <f aca="false">IF(B865&lt;&gt;"",1,0)</f>
        <v>0</v>
      </c>
    </row>
    <row r="866" customFormat="false" ht="12.75" hidden="false" customHeight="false" outlineLevel="0" collapsed="false">
      <c r="B866" s="30" t="n">
        <f aca="false">'Ghibli (ZAM336...)'!A135</f>
        <v>0</v>
      </c>
      <c r="C866" s="30" t="n">
        <f aca="false">'Ghibli (ZAM336...)'!B135</f>
        <v>0</v>
      </c>
      <c r="D866" s="30" t="n">
        <f aca="false">'Ghibli (ZAM336...)'!C135</f>
        <v>0</v>
      </c>
      <c r="E866" s="30" t="n">
        <f aca="false">'Ghibli (ZAM336...)'!D135</f>
        <v>0</v>
      </c>
      <c r="F866" s="30" t="n">
        <f aca="false">'Ghibli (ZAM336...)'!E135</f>
        <v>0</v>
      </c>
      <c r="G866" s="30" t="n">
        <f aca="false">IF(B866&lt;&gt;"",1,0)</f>
        <v>0</v>
      </c>
    </row>
    <row r="867" customFormat="false" ht="12.75" hidden="false" customHeight="false" outlineLevel="0" collapsed="false">
      <c r="B867" s="30" t="n">
        <f aca="false">'Ghibli (ZAM336...)'!A136</f>
        <v>0</v>
      </c>
      <c r="C867" s="30" t="n">
        <f aca="false">'Ghibli (ZAM336...)'!B136</f>
        <v>0</v>
      </c>
      <c r="D867" s="30" t="n">
        <f aca="false">'Ghibli (ZAM336...)'!C136</f>
        <v>0</v>
      </c>
      <c r="E867" s="30" t="n">
        <f aca="false">'Ghibli (ZAM336...)'!D136</f>
        <v>0</v>
      </c>
      <c r="F867" s="30" t="n">
        <f aca="false">'Ghibli (ZAM336...)'!E136</f>
        <v>0</v>
      </c>
      <c r="G867" s="30" t="n">
        <f aca="false">IF(B867&lt;&gt;"",1,0)</f>
        <v>0</v>
      </c>
    </row>
    <row r="868" customFormat="false" ht="12.75" hidden="false" customHeight="false" outlineLevel="0" collapsed="false">
      <c r="B868" s="30" t="n">
        <f aca="false">'Ghibli (ZAM336...)'!A137</f>
        <v>0</v>
      </c>
      <c r="C868" s="30" t="n">
        <f aca="false">'Ghibli (ZAM336...)'!B137</f>
        <v>0</v>
      </c>
      <c r="D868" s="30" t="n">
        <f aca="false">'Ghibli (ZAM336...)'!C137</f>
        <v>0</v>
      </c>
      <c r="E868" s="30" t="n">
        <f aca="false">'Ghibli (ZAM336...)'!D137</f>
        <v>0</v>
      </c>
      <c r="F868" s="30" t="n">
        <f aca="false">'Ghibli (ZAM336...)'!E137</f>
        <v>0</v>
      </c>
      <c r="G868" s="30" t="n">
        <f aca="false">IF(B868&lt;&gt;"",1,0)</f>
        <v>0</v>
      </c>
    </row>
    <row r="869" customFormat="false" ht="12.75" hidden="false" customHeight="false" outlineLevel="0" collapsed="false">
      <c r="B869" s="30" t="n">
        <f aca="false">'Ghibli (ZAM336...)'!A138</f>
        <v>0</v>
      </c>
      <c r="C869" s="30" t="n">
        <f aca="false">'Ghibli (ZAM336...)'!B138</f>
        <v>0</v>
      </c>
      <c r="D869" s="30" t="n">
        <f aca="false">'Ghibli (ZAM336...)'!C138</f>
        <v>0</v>
      </c>
      <c r="E869" s="30" t="n">
        <f aca="false">'Ghibli (ZAM336...)'!D138</f>
        <v>0</v>
      </c>
      <c r="F869" s="30" t="n">
        <f aca="false">'Ghibli (ZAM336...)'!E138</f>
        <v>0</v>
      </c>
      <c r="G869" s="30" t="n">
        <f aca="false">IF(B869&lt;&gt;"",1,0)</f>
        <v>0</v>
      </c>
    </row>
    <row r="870" customFormat="false" ht="12.75" hidden="false" customHeight="false" outlineLevel="0" collapsed="false">
      <c r="B870" s="30" t="n">
        <f aca="false">'Ghibli (ZAM336...)'!A139</f>
        <v>0</v>
      </c>
      <c r="C870" s="30" t="n">
        <f aca="false">'Ghibli (ZAM336...)'!B139</f>
        <v>0</v>
      </c>
      <c r="D870" s="30" t="n">
        <f aca="false">'Ghibli (ZAM336...)'!C139</f>
        <v>0</v>
      </c>
      <c r="E870" s="30" t="n">
        <f aca="false">'Ghibli (ZAM336...)'!D139</f>
        <v>0</v>
      </c>
      <c r="F870" s="30" t="n">
        <f aca="false">'Ghibli (ZAM336...)'!E139</f>
        <v>0</v>
      </c>
      <c r="G870" s="30" t="n">
        <f aca="false">IF(B870&lt;&gt;"",1,0)</f>
        <v>0</v>
      </c>
    </row>
    <row r="871" customFormat="false" ht="12.75" hidden="false" customHeight="false" outlineLevel="0" collapsed="false">
      <c r="B871" s="30" t="n">
        <f aca="false">'Ghibli (ZAM336...)'!A140</f>
        <v>0</v>
      </c>
      <c r="C871" s="30" t="n">
        <f aca="false">'Ghibli (ZAM336...)'!B140</f>
        <v>0</v>
      </c>
      <c r="D871" s="30" t="n">
        <f aca="false">'Ghibli (ZAM336...)'!C140</f>
        <v>0</v>
      </c>
      <c r="E871" s="30" t="n">
        <f aca="false">'Ghibli (ZAM336...)'!D140</f>
        <v>0</v>
      </c>
      <c r="F871" s="30" t="n">
        <f aca="false">'Ghibli (ZAM336...)'!E140</f>
        <v>0</v>
      </c>
      <c r="G871" s="30" t="n">
        <f aca="false">IF(B871&lt;&gt;"",1,0)</f>
        <v>0</v>
      </c>
    </row>
    <row r="872" customFormat="false" ht="12.75" hidden="false" customHeight="false" outlineLevel="0" collapsed="false">
      <c r="B872" s="30" t="n">
        <f aca="false">'Ghibli (ZAM336...)'!A141</f>
        <v>0</v>
      </c>
      <c r="C872" s="30" t="n">
        <f aca="false">'Ghibli (ZAM336...)'!B141</f>
        <v>0</v>
      </c>
      <c r="D872" s="30" t="n">
        <f aca="false">'Ghibli (ZAM336...)'!C141</f>
        <v>0</v>
      </c>
      <c r="E872" s="30" t="n">
        <f aca="false">'Ghibli (ZAM336...)'!D141</f>
        <v>0</v>
      </c>
      <c r="F872" s="30" t="n">
        <f aca="false">'Ghibli (ZAM336...)'!E141</f>
        <v>0</v>
      </c>
      <c r="G872" s="30" t="n">
        <f aca="false">IF(B872&lt;&gt;"",1,0)</f>
        <v>0</v>
      </c>
    </row>
    <row r="873" customFormat="false" ht="12.75" hidden="false" customHeight="false" outlineLevel="0" collapsed="false">
      <c r="B873" s="30" t="n">
        <f aca="false">'Ghibli (ZAM336...)'!A142</f>
        <v>0</v>
      </c>
      <c r="C873" s="30" t="n">
        <f aca="false">'Ghibli (ZAM336...)'!B142</f>
        <v>0</v>
      </c>
      <c r="D873" s="30" t="n">
        <f aca="false">'Ghibli (ZAM336...)'!C142</f>
        <v>0</v>
      </c>
      <c r="E873" s="30" t="n">
        <f aca="false">'Ghibli (ZAM336...)'!D142</f>
        <v>0</v>
      </c>
      <c r="F873" s="30" t="n">
        <f aca="false">'Ghibli (ZAM336...)'!E142</f>
        <v>0</v>
      </c>
      <c r="G873" s="30" t="n">
        <f aca="false">IF(B873&lt;&gt;"",1,0)</f>
        <v>0</v>
      </c>
    </row>
    <row r="874" customFormat="false" ht="12.75" hidden="false" customHeight="false" outlineLevel="0" collapsed="false">
      <c r="B874" s="30" t="n">
        <f aca="false">'Ghibli (ZAM336...)'!A143</f>
        <v>0</v>
      </c>
      <c r="C874" s="30" t="n">
        <f aca="false">'Ghibli (ZAM336...)'!B143</f>
        <v>0</v>
      </c>
      <c r="D874" s="30" t="n">
        <f aca="false">'Ghibli (ZAM336...)'!C143</f>
        <v>0</v>
      </c>
      <c r="E874" s="30" t="n">
        <f aca="false">'Ghibli (ZAM336...)'!D143</f>
        <v>0</v>
      </c>
      <c r="F874" s="30" t="n">
        <f aca="false">'Ghibli (ZAM336...)'!E143</f>
        <v>0</v>
      </c>
      <c r="G874" s="30" t="n">
        <f aca="false">IF(B874&lt;&gt;"",1,0)</f>
        <v>0</v>
      </c>
    </row>
    <row r="875" customFormat="false" ht="12.75" hidden="false" customHeight="false" outlineLevel="0" collapsed="false">
      <c r="B875" s="30" t="n">
        <f aca="false">'Ghibli (ZAM336...)'!A144</f>
        <v>0</v>
      </c>
      <c r="C875" s="30" t="n">
        <f aca="false">'Ghibli (ZAM336...)'!B144</f>
        <v>0</v>
      </c>
      <c r="D875" s="30" t="n">
        <f aca="false">'Ghibli (ZAM336...)'!C144</f>
        <v>0</v>
      </c>
      <c r="E875" s="30" t="n">
        <f aca="false">'Ghibli (ZAM336...)'!D144</f>
        <v>0</v>
      </c>
      <c r="F875" s="30" t="n">
        <f aca="false">'Ghibli (ZAM336...)'!E144</f>
        <v>0</v>
      </c>
      <c r="G875" s="30" t="n">
        <f aca="false">IF(B875&lt;&gt;"",1,0)</f>
        <v>0</v>
      </c>
    </row>
    <row r="876" customFormat="false" ht="12.75" hidden="false" customHeight="false" outlineLevel="0" collapsed="false">
      <c r="B876" s="30" t="n">
        <f aca="false">'Ghibli (ZAM336...)'!A145</f>
        <v>0</v>
      </c>
      <c r="C876" s="30" t="n">
        <f aca="false">'Ghibli (ZAM336...)'!B145</f>
        <v>0</v>
      </c>
      <c r="D876" s="30" t="n">
        <f aca="false">'Ghibli (ZAM336...)'!C145</f>
        <v>0</v>
      </c>
      <c r="E876" s="30" t="n">
        <f aca="false">'Ghibli (ZAM336...)'!D145</f>
        <v>0</v>
      </c>
      <c r="F876" s="30" t="n">
        <f aca="false">'Ghibli (ZAM336...)'!E145</f>
        <v>0</v>
      </c>
      <c r="G876" s="30" t="n">
        <f aca="false">IF(B876&lt;&gt;"",1,0)</f>
        <v>0</v>
      </c>
    </row>
    <row r="877" customFormat="false" ht="12.75" hidden="false" customHeight="false" outlineLevel="0" collapsed="false">
      <c r="B877" s="30" t="n">
        <f aca="false">'Ghibli (ZAM336...)'!A146</f>
        <v>0</v>
      </c>
      <c r="C877" s="30" t="n">
        <f aca="false">'Ghibli (ZAM336...)'!B146</f>
        <v>0</v>
      </c>
      <c r="D877" s="30" t="n">
        <f aca="false">'Ghibli (ZAM336...)'!C146</f>
        <v>0</v>
      </c>
      <c r="E877" s="30" t="n">
        <f aca="false">'Ghibli (ZAM336...)'!D146</f>
        <v>0</v>
      </c>
      <c r="F877" s="30" t="n">
        <f aca="false">'Ghibli (ZAM336...)'!E146</f>
        <v>0</v>
      </c>
      <c r="G877" s="30" t="n">
        <f aca="false">IF(B877&lt;&gt;"",1,0)</f>
        <v>0</v>
      </c>
    </row>
    <row r="878" customFormat="false" ht="12.75" hidden="false" customHeight="false" outlineLevel="0" collapsed="false">
      <c r="B878" s="30" t="n">
        <f aca="false">'Ghibli (ZAM336...)'!A147</f>
        <v>0</v>
      </c>
      <c r="C878" s="30" t="n">
        <f aca="false">'Ghibli (ZAM336...)'!B147</f>
        <v>0</v>
      </c>
      <c r="D878" s="30" t="n">
        <f aca="false">'Ghibli (ZAM336...)'!C147</f>
        <v>0</v>
      </c>
      <c r="E878" s="30" t="n">
        <f aca="false">'Ghibli (ZAM336...)'!D147</f>
        <v>0</v>
      </c>
      <c r="F878" s="30" t="n">
        <f aca="false">'Ghibli (ZAM336...)'!E147</f>
        <v>0</v>
      </c>
      <c r="G878" s="30" t="n">
        <f aca="false">IF(B878&lt;&gt;"",1,0)</f>
        <v>0</v>
      </c>
    </row>
    <row r="879" customFormat="false" ht="12.75" hidden="false" customHeight="false" outlineLevel="0" collapsed="false">
      <c r="B879" s="30" t="n">
        <f aca="false">'Ghibli (ZAM336...)'!A148</f>
        <v>0</v>
      </c>
      <c r="C879" s="30" t="n">
        <f aca="false">'Ghibli (ZAM336...)'!B148</f>
        <v>0</v>
      </c>
      <c r="D879" s="30" t="n">
        <f aca="false">'Ghibli (ZAM336...)'!C148</f>
        <v>0</v>
      </c>
      <c r="E879" s="30" t="n">
        <f aca="false">'Ghibli (ZAM336...)'!D148</f>
        <v>0</v>
      </c>
      <c r="F879" s="30" t="n">
        <f aca="false">'Ghibli (ZAM336...)'!E148</f>
        <v>0</v>
      </c>
      <c r="G879" s="30" t="n">
        <f aca="false">IF(B879&lt;&gt;"",1,0)</f>
        <v>0</v>
      </c>
    </row>
    <row r="880" customFormat="false" ht="12.75" hidden="false" customHeight="false" outlineLevel="0" collapsed="false">
      <c r="A880" s="30" t="s">
        <v>45</v>
      </c>
      <c r="B880" s="30" t="str">
        <f aca="false">'QP4 (ZAM337...)'!A6</f>
        <v>QP4 2,8</v>
      </c>
      <c r="C880" s="30" t="str">
        <f aca="false">'QP4 (ZAM337...)'!B6</f>
        <v>*ZAM337B00*00330122*</v>
      </c>
      <c r="D880" s="30" t="n">
        <f aca="false">'QP4 (ZAM337...)'!C6</f>
        <v>1994</v>
      </c>
      <c r="E880" s="30" t="str">
        <f aca="false">'QP4 (ZAM337...)'!D6</f>
        <v>Grise</v>
      </c>
      <c r="F880" s="30" t="str">
        <f aca="false">'QP4 (ZAM337...)'!E6</f>
        <v>Hollande</v>
      </c>
      <c r="G880" s="30" t="n">
        <f aca="false">IF(B880&lt;&gt;"",1,0)</f>
        <v>1</v>
      </c>
    </row>
    <row r="881" customFormat="false" ht="12.75" hidden="false" customHeight="false" outlineLevel="0" collapsed="false">
      <c r="B881" s="30" t="str">
        <f aca="false">'QP4 (ZAM337...)'!A7</f>
        <v>QP4 2,0</v>
      </c>
      <c r="C881" s="30" t="str">
        <f aca="false">'QP4 (ZAM337...)'!B7</f>
        <v>*ZAM337B00*00330137*</v>
      </c>
      <c r="D881" s="30" t="n">
        <f aca="false">'QP4 (ZAM337...)'!C7</f>
        <v>1996</v>
      </c>
      <c r="E881" s="30" t="str">
        <f aca="false">'QP4 (ZAM337...)'!D7</f>
        <v>Bleu</v>
      </c>
      <c r="F881" s="30" t="str">
        <f aca="false">'QP4 (ZAM337...)'!E7</f>
        <v>Italie</v>
      </c>
      <c r="G881" s="30" t="n">
        <f aca="false">IF(B881&lt;&gt;"",1,0)</f>
        <v>1</v>
      </c>
    </row>
    <row r="882" customFormat="false" ht="12.75" hidden="false" customHeight="false" outlineLevel="0" collapsed="false">
      <c r="B882" s="30" t="str">
        <f aca="false">'QP4 (ZAM337...)'!A8</f>
        <v>QP4 2,0</v>
      </c>
      <c r="C882" s="30" t="str">
        <f aca="false">'QP4 (ZAM337...)'!B8</f>
        <v>*ZAM337B00*00330185*</v>
      </c>
      <c r="D882" s="30" t="n">
        <f aca="false">'QP4 (ZAM337...)'!C8</f>
        <v>1995</v>
      </c>
      <c r="E882" s="30" t="str">
        <f aca="false">'QP4 (ZAM337...)'!D8</f>
        <v>Bleu</v>
      </c>
      <c r="F882" s="30" t="str">
        <f aca="false">'QP4 (ZAM337...)'!E8</f>
        <v>Grece</v>
      </c>
      <c r="G882" s="30" t="n">
        <f aca="false">IF(B882&lt;&gt;"",1,0)</f>
        <v>1</v>
      </c>
    </row>
    <row r="883" customFormat="false" ht="12.75" hidden="false" customHeight="false" outlineLevel="0" collapsed="false">
      <c r="B883" s="30" t="str">
        <f aca="false">'QP4 (ZAM337...)'!A9</f>
        <v>QP4 2,0</v>
      </c>
      <c r="C883" s="30" t="str">
        <f aca="false">'QP4 (ZAM337...)'!B9</f>
        <v>*ZAM337B00*00330271*</v>
      </c>
      <c r="D883" s="30" t="n">
        <f aca="false">'QP4 (ZAM337...)'!C9</f>
        <v>1995</v>
      </c>
      <c r="E883" s="30" t="str">
        <f aca="false">'QP4 (ZAM337...)'!D9</f>
        <v>?</v>
      </c>
      <c r="F883" s="30" t="str">
        <f aca="false">'QP4 (ZAM337...)'!E9</f>
        <v>Italie</v>
      </c>
      <c r="G883" s="30" t="n">
        <f aca="false">IF(B883&lt;&gt;"",1,0)</f>
        <v>1</v>
      </c>
    </row>
    <row r="884" customFormat="false" ht="12.75" hidden="false" customHeight="false" outlineLevel="0" collapsed="false">
      <c r="B884" s="30" t="str">
        <f aca="false">'QP4 (ZAM337...)'!A10</f>
        <v>QP4 2,0</v>
      </c>
      <c r="C884" s="30" t="str">
        <f aca="false">'QP4 (ZAM337...)'!B10</f>
        <v>*ZAM337B00*00330280*</v>
      </c>
      <c r="D884" s="30" t="n">
        <f aca="false">'QP4 (ZAM337...)'!C10</f>
        <v>1994</v>
      </c>
      <c r="E884" s="30" t="str">
        <f aca="false">'QP4 (ZAM337...)'!D10</f>
        <v>Vert</v>
      </c>
      <c r="F884" s="30" t="str">
        <f aca="false">'QP4 (ZAM337...)'!E10</f>
        <v>Hollande</v>
      </c>
      <c r="G884" s="30" t="n">
        <f aca="false">IF(B884&lt;&gt;"",1,0)</f>
        <v>1</v>
      </c>
    </row>
    <row r="885" customFormat="false" ht="12.75" hidden="false" customHeight="false" outlineLevel="0" collapsed="false">
      <c r="B885" s="30" t="str">
        <f aca="false">'QP4 (ZAM337...)'!A11</f>
        <v>QP4 2,0</v>
      </c>
      <c r="C885" s="30" t="str">
        <f aca="false">'QP4 (ZAM337...)'!B11</f>
        <v>*ZAM337B00*00330291*</v>
      </c>
      <c r="D885" s="30" t="n">
        <f aca="false">'QP4 (ZAM337...)'!C11</f>
        <v>1994</v>
      </c>
      <c r="E885" s="30" t="str">
        <f aca="false">'QP4 (ZAM337...)'!D11</f>
        <v>Grise</v>
      </c>
      <c r="F885" s="30" t="str">
        <f aca="false">'QP4 (ZAM337...)'!E11</f>
        <v>Hollande</v>
      </c>
      <c r="G885" s="30" t="n">
        <f aca="false">IF(B885&lt;&gt;"",1,0)</f>
        <v>1</v>
      </c>
    </row>
    <row r="886" customFormat="false" ht="12.75" hidden="false" customHeight="false" outlineLevel="0" collapsed="false">
      <c r="B886" s="30" t="str">
        <f aca="false">'QP4 (ZAM337...)'!A13</f>
        <v>QP4</v>
      </c>
      <c r="C886" s="30" t="str">
        <f aca="false">'QP4 (ZAM337...)'!B13</f>
        <v>*ZAM337B00*00330307* (HS)</v>
      </c>
      <c r="D886" s="30" t="str">
        <f aca="false">'QP4 (ZAM337...)'!C13</f>
        <v>?</v>
      </c>
      <c r="E886" s="30" t="str">
        <f aca="false">'QP4 (ZAM337...)'!D13</f>
        <v>?</v>
      </c>
      <c r="F886" s="30" t="str">
        <f aca="false">'QP4 (ZAM337...)'!E13</f>
        <v>?</v>
      </c>
      <c r="G886" s="30" t="n">
        <f aca="false">IF(B886&lt;&gt;"",1,0)</f>
        <v>1</v>
      </c>
    </row>
    <row r="887" customFormat="false" ht="12.75" hidden="false" customHeight="false" outlineLevel="0" collapsed="false">
      <c r="B887" s="30" t="str">
        <f aca="false">'QP4 (ZAM337...)'!A15</f>
        <v>QP4 2,8</v>
      </c>
      <c r="C887" s="30" t="str">
        <f aca="false">'QP4 (ZAM337...)'!B15</f>
        <v>*ZAM337B00*00330349*</v>
      </c>
      <c r="D887" s="30" t="n">
        <f aca="false">'QP4 (ZAM337...)'!C15</f>
        <v>1998</v>
      </c>
      <c r="E887" s="30" t="str">
        <f aca="false">'QP4 (ZAM337...)'!D15</f>
        <v>Grise</v>
      </c>
      <c r="F887" s="30" t="str">
        <f aca="false">'QP4 (ZAM337...)'!E15</f>
        <v>Allemagne</v>
      </c>
      <c r="G887" s="30" t="n">
        <f aca="false">IF(B887&lt;&gt;"",1,0)</f>
        <v>1</v>
      </c>
    </row>
    <row r="888" customFormat="false" ht="12.75" hidden="false" customHeight="false" outlineLevel="0" collapsed="false">
      <c r="B888" s="30" t="str">
        <f aca="false">'QP4 (ZAM337...)'!A16</f>
        <v>QP4</v>
      </c>
      <c r="C888" s="30" t="str">
        <f aca="false">'QP4 (ZAM337...)'!B16</f>
        <v>*ZAM337B00*00330405* (HS)</v>
      </c>
      <c r="D888" s="30" t="str">
        <f aca="false">'QP4 (ZAM337...)'!C16</f>
        <v>?</v>
      </c>
      <c r="E888" s="30" t="str">
        <f aca="false">'QP4 (ZAM337...)'!D16</f>
        <v>?</v>
      </c>
      <c r="F888" s="30" t="str">
        <f aca="false">'QP4 (ZAM337...)'!E16</f>
        <v>?</v>
      </c>
      <c r="G888" s="30" t="n">
        <f aca="false">IF(B888&lt;&gt;"",1,0)</f>
        <v>1</v>
      </c>
    </row>
    <row r="889" customFormat="false" ht="12.75" hidden="false" customHeight="false" outlineLevel="0" collapsed="false">
      <c r="B889" s="30" t="str">
        <f aca="false">'QP4 (ZAM337...)'!A17</f>
        <v>QP4 2,0</v>
      </c>
      <c r="C889" s="30" t="str">
        <f aca="false">'QP4 (ZAM337...)'!B17</f>
        <v>*ZAM337B00*00330438*</v>
      </c>
      <c r="D889" s="30" t="n">
        <f aca="false">'QP4 (ZAM337...)'!C17</f>
        <v>1996</v>
      </c>
      <c r="E889" s="30" t="str">
        <f aca="false">'QP4 (ZAM337...)'!D17</f>
        <v>Noire</v>
      </c>
      <c r="F889" s="30" t="str">
        <f aca="false">'QP4 (ZAM337...)'!E17</f>
        <v>France</v>
      </c>
      <c r="G889" s="30" t="n">
        <f aca="false">IF(B889&lt;&gt;"",1,0)</f>
        <v>1</v>
      </c>
    </row>
    <row r="890" customFormat="false" ht="12.75" hidden="false" customHeight="false" outlineLevel="0" collapsed="false">
      <c r="B890" s="30" t="str">
        <f aca="false">'QP4 (ZAM337...)'!A18</f>
        <v>QP4 2,8</v>
      </c>
      <c r="C890" s="30" t="str">
        <f aca="false">'QP4 (ZAM337...)'!B18</f>
        <v>*ZAM337B00*00330454*</v>
      </c>
      <c r="D890" s="30" t="str">
        <f aca="false">'QP4 (ZAM337...)'!C18</f>
        <v>?</v>
      </c>
      <c r="E890" s="30" t="str">
        <f aca="false">'QP4 (ZAM337...)'!D18</f>
        <v>?</v>
      </c>
      <c r="F890" s="30" t="str">
        <f aca="false">'QP4 (ZAM337...)'!E18</f>
        <v>?</v>
      </c>
      <c r="G890" s="30" t="n">
        <f aca="false">IF(B890&lt;&gt;"",1,0)</f>
        <v>1</v>
      </c>
    </row>
    <row r="891" customFormat="false" ht="12.75" hidden="false" customHeight="false" outlineLevel="0" collapsed="false">
      <c r="B891" s="30" t="str">
        <f aca="false">'QP4 (ZAM337...)'!A19</f>
        <v>QP4 2,8</v>
      </c>
      <c r="C891" s="30" t="str">
        <f aca="false">'QP4 (ZAM337...)'!B19</f>
        <v>*ZAM337B00*00330517*</v>
      </c>
      <c r="D891" s="30" t="n">
        <f aca="false">'QP4 (ZAM337...)'!C19</f>
        <v>1995</v>
      </c>
      <c r="E891" s="30" t="str">
        <f aca="false">'QP4 (ZAM337...)'!D19</f>
        <v>Noire</v>
      </c>
      <c r="F891" s="30" t="str">
        <f aca="false">'QP4 (ZAM337...)'!E19</f>
        <v>Hollande</v>
      </c>
      <c r="G891" s="30" t="n">
        <f aca="false">IF(B891&lt;&gt;"",1,0)</f>
        <v>1</v>
      </c>
    </row>
    <row r="892" customFormat="false" ht="12.75" hidden="false" customHeight="false" outlineLevel="0" collapsed="false">
      <c r="B892" s="30" t="str">
        <f aca="false">'QP4 (ZAM337...)'!A20</f>
        <v>QP4 2,8</v>
      </c>
      <c r="C892" s="30" t="str">
        <f aca="false">'QP4 (ZAM337...)'!B20</f>
        <v>*ZAM337B00*00330564*</v>
      </c>
      <c r="D892" s="30" t="n">
        <f aca="false">'QP4 (ZAM337...)'!C20</f>
        <v>1996</v>
      </c>
      <c r="E892" s="30" t="str">
        <f aca="false">'QP4 (ZAM337...)'!D20</f>
        <v>?</v>
      </c>
      <c r="F892" s="30" t="str">
        <f aca="false">'QP4 (ZAM337...)'!E20</f>
        <v>Allemagne</v>
      </c>
      <c r="G892" s="30" t="n">
        <f aca="false">IF(B892&lt;&gt;"",1,0)</f>
        <v>1</v>
      </c>
    </row>
    <row r="893" customFormat="false" ht="12.75" hidden="false" customHeight="false" outlineLevel="0" collapsed="false">
      <c r="B893" s="30" t="str">
        <f aca="false">'QP4 (ZAM337...)'!A22</f>
        <v>QP4</v>
      </c>
      <c r="C893" s="30" t="str">
        <f aca="false">'QP4 (ZAM337...)'!B22</f>
        <v>*ZAM337B00*00330619*</v>
      </c>
      <c r="D893" s="30" t="str">
        <f aca="false">'QP4 (ZAM337...)'!C22</f>
        <v>?</v>
      </c>
      <c r="E893" s="30" t="str">
        <f aca="false">'QP4 (ZAM337...)'!D22</f>
        <v>Bleu</v>
      </c>
      <c r="F893" s="30" t="str">
        <f aca="false">'QP4 (ZAM337...)'!E22</f>
        <v>Suisse</v>
      </c>
      <c r="G893" s="30" t="n">
        <f aca="false">IF(B893&lt;&gt;"",1,0)</f>
        <v>1</v>
      </c>
    </row>
    <row r="894" customFormat="false" ht="12.75" hidden="false" customHeight="false" outlineLevel="0" collapsed="false">
      <c r="B894" s="30" t="str">
        <f aca="false">'QP4 (ZAM337...)'!A24</f>
        <v>QP4 2,8</v>
      </c>
      <c r="C894" s="30" t="str">
        <f aca="false">'QP4 (ZAM337...)'!B24</f>
        <v>*ZAM337B00*00330697*</v>
      </c>
      <c r="D894" s="30" t="n">
        <f aca="false">'QP4 (ZAM337...)'!C24</f>
        <v>1996</v>
      </c>
      <c r="E894" s="30" t="str">
        <f aca="false">'QP4 (ZAM337...)'!D24</f>
        <v>Grise</v>
      </c>
      <c r="F894" s="30" t="str">
        <f aca="false">'QP4 (ZAM337...)'!E24</f>
        <v>Allemagne</v>
      </c>
      <c r="G894" s="30" t="n">
        <f aca="false">IF(B894&lt;&gt;"",1,0)</f>
        <v>1</v>
      </c>
    </row>
    <row r="895" customFormat="false" ht="12.75" hidden="false" customHeight="false" outlineLevel="0" collapsed="false">
      <c r="B895" s="30" t="str">
        <f aca="false">'QP4 (ZAM337...)'!A25</f>
        <v>QP4 2,0</v>
      </c>
      <c r="C895" s="30" t="str">
        <f aca="false">'QP4 (ZAM337...)'!B25</f>
        <v>*ZAM337B00*00330819*</v>
      </c>
      <c r="D895" s="30" t="n">
        <f aca="false">'QP4 (ZAM337...)'!C25</f>
        <v>1996</v>
      </c>
      <c r="E895" s="30" t="str">
        <f aca="false">'QP4 (ZAM337...)'!D25</f>
        <v>Bleu</v>
      </c>
      <c r="F895" s="30" t="str">
        <f aca="false">'QP4 (ZAM337...)'!E25</f>
        <v>Hollande</v>
      </c>
      <c r="G895" s="30" t="n">
        <f aca="false">IF(B895&lt;&gt;"",1,0)</f>
        <v>1</v>
      </c>
    </row>
    <row r="896" customFormat="false" ht="12.75" hidden="false" customHeight="false" outlineLevel="0" collapsed="false">
      <c r="B896" s="30" t="str">
        <f aca="false">'QP4 (ZAM337...)'!A27</f>
        <v>QP4 2,8</v>
      </c>
      <c r="C896" s="30" t="str">
        <f aca="false">'QP4 (ZAM337...)'!B27</f>
        <v>*ZAM337B00*00330922*</v>
      </c>
      <c r="D896" s="30" t="n">
        <f aca="false">'QP4 (ZAM337...)'!C27</f>
        <v>1999</v>
      </c>
      <c r="E896" s="30" t="str">
        <f aca="false">'QP4 (ZAM337...)'!D27</f>
        <v>Bleu</v>
      </c>
      <c r="F896" s="30" t="str">
        <f aca="false">'QP4 (ZAM337...)'!E27</f>
        <v>Hollande</v>
      </c>
      <c r="G896" s="30" t="n">
        <f aca="false">IF(B896&lt;&gt;"",1,0)</f>
        <v>1</v>
      </c>
    </row>
    <row r="897" customFormat="false" ht="12.75" hidden="false" customHeight="false" outlineLevel="0" collapsed="false">
      <c r="B897" s="30" t="str">
        <f aca="false">'QP4 (ZAM337...)'!A28</f>
        <v>QP4</v>
      </c>
      <c r="C897" s="30" t="str">
        <f aca="false">'QP4 (ZAM337...)'!B28</f>
        <v>*ZAM337B00*00330997*</v>
      </c>
      <c r="D897" s="30" t="str">
        <f aca="false">'QP4 (ZAM337...)'!C28</f>
        <v>?</v>
      </c>
      <c r="E897" s="30" t="str">
        <f aca="false">'QP4 (ZAM337...)'!D28</f>
        <v>Grise</v>
      </c>
      <c r="F897" s="30" t="str">
        <f aca="false">'QP4 (ZAM337...)'!E28</f>
        <v>Hollande</v>
      </c>
      <c r="G897" s="30" t="n">
        <f aca="false">IF(B897&lt;&gt;"",1,0)</f>
        <v>1</v>
      </c>
    </row>
    <row r="898" customFormat="false" ht="12.75" hidden="false" customHeight="false" outlineLevel="0" collapsed="false">
      <c r="B898" s="30" t="str">
        <f aca="false">'QP4 (ZAM337...)'!A29</f>
        <v>QP4 3,2</v>
      </c>
      <c r="C898" s="30" t="str">
        <f aca="false">'QP4 (ZAM337...)'!B29</f>
        <v>*ZAM337B00*00331030*</v>
      </c>
      <c r="D898" s="30" t="n">
        <f aca="false">'QP4 (ZAM337...)'!C29</f>
        <v>1997</v>
      </c>
      <c r="E898" s="30" t="str">
        <f aca="false">'QP4 (ZAM337...)'!D29</f>
        <v>?</v>
      </c>
      <c r="F898" s="30" t="str">
        <f aca="false">'QP4 (ZAM337...)'!E29</f>
        <v>Suisse</v>
      </c>
      <c r="G898" s="30" t="n">
        <f aca="false">IF(B898&lt;&gt;"",1,0)</f>
        <v>1</v>
      </c>
    </row>
    <row r="899" customFormat="false" ht="12.75" hidden="false" customHeight="false" outlineLevel="0" collapsed="false">
      <c r="B899" s="30" t="str">
        <f aca="false">'QP4 (ZAM337...)'!A30</f>
        <v>QP4 3,2</v>
      </c>
      <c r="C899" s="30" t="str">
        <f aca="false">'QP4 (ZAM337...)'!B30</f>
        <v>*ZAM337B00*00331033*</v>
      </c>
      <c r="D899" s="30" t="n">
        <f aca="false">'QP4 (ZAM337...)'!C30</f>
        <v>1997</v>
      </c>
      <c r="E899" s="30" t="str">
        <f aca="false">'QP4 (ZAM337...)'!D30</f>
        <v>?</v>
      </c>
      <c r="F899" s="30" t="str">
        <f aca="false">'QP4 (ZAM337...)'!E30</f>
        <v>France</v>
      </c>
      <c r="G899" s="30" t="n">
        <f aca="false">IF(B899&lt;&gt;"",1,0)</f>
        <v>1</v>
      </c>
    </row>
    <row r="900" customFormat="false" ht="12.75" hidden="false" customHeight="false" outlineLevel="0" collapsed="false">
      <c r="B900" s="30" t="str">
        <f aca="false">'QP4 (ZAM337...)'!A31</f>
        <v>QP4 3,2</v>
      </c>
      <c r="C900" s="30" t="str">
        <f aca="false">'QP4 (ZAM337...)'!B31</f>
        <v>*ZAM337B00*00331089*</v>
      </c>
      <c r="D900" s="30" t="n">
        <f aca="false">'QP4 (ZAM337...)'!C31</f>
        <v>1997</v>
      </c>
      <c r="E900" s="30" t="str">
        <f aca="false">'QP4 (ZAM337...)'!D31</f>
        <v>Bleu</v>
      </c>
      <c r="F900" s="30" t="str">
        <f aca="false">'QP4 (ZAM337...)'!E31</f>
        <v>UK</v>
      </c>
      <c r="G900" s="30" t="n">
        <f aca="false">IF(B900&lt;&gt;"",1,0)</f>
        <v>1</v>
      </c>
    </row>
    <row r="901" customFormat="false" ht="12.75" hidden="false" customHeight="false" outlineLevel="0" collapsed="false">
      <c r="B901" s="30" t="str">
        <f aca="false">'QP4 (ZAM337...)'!A33</f>
        <v>QP4 2,8</v>
      </c>
      <c r="C901" s="30" t="str">
        <f aca="false">'QP4 (ZAM337...)'!B33</f>
        <v>*ZAM337B00*00331141*</v>
      </c>
      <c r="D901" s="30" t="n">
        <f aca="false">'QP4 (ZAM337...)'!C33</f>
        <v>1996</v>
      </c>
      <c r="E901" s="30" t="str">
        <f aca="false">'QP4 (ZAM337...)'!D33</f>
        <v>Noire</v>
      </c>
      <c r="F901" s="30" t="str">
        <f aca="false">'QP4 (ZAM337...)'!E33</f>
        <v>France</v>
      </c>
      <c r="G901" s="30" t="n">
        <f aca="false">IF(B901&lt;&gt;"",1,0)</f>
        <v>1</v>
      </c>
    </row>
    <row r="902" customFormat="false" ht="12.75" hidden="false" customHeight="false" outlineLevel="0" collapsed="false">
      <c r="B902" s="30" t="str">
        <f aca="false">'QP4 (ZAM337...)'!A34</f>
        <v>QP4 3,2</v>
      </c>
      <c r="C902" s="30" t="str">
        <f aca="false">'QP4 (ZAM337...)'!B34</f>
        <v>*ZAM337B00*00331181*</v>
      </c>
      <c r="D902" s="30" t="n">
        <f aca="false">'QP4 (ZAM337...)'!C34</f>
        <v>1997</v>
      </c>
      <c r="E902" s="30" t="str">
        <f aca="false">'QP4 (ZAM337...)'!D34</f>
        <v>Bleu</v>
      </c>
      <c r="F902" s="30" t="str">
        <f aca="false">'QP4 (ZAM337...)'!E34</f>
        <v>Allemagne</v>
      </c>
      <c r="G902" s="30" t="n">
        <f aca="false">IF(B902&lt;&gt;"",1,0)</f>
        <v>1</v>
      </c>
    </row>
    <row r="903" customFormat="false" ht="12.75" hidden="false" customHeight="false" outlineLevel="0" collapsed="false">
      <c r="B903" s="30" t="str">
        <f aca="false">'QP4 (ZAM337...)'!A35</f>
        <v>QP4 3,2</v>
      </c>
      <c r="C903" s="30" t="str">
        <f aca="false">'QP4 (ZAM337...)'!B35</f>
        <v>*ZAM337B00*00331185*</v>
      </c>
      <c r="D903" s="30" t="str">
        <f aca="false">'QP4 (ZAM337...)'!C35</f>
        <v>?</v>
      </c>
      <c r="E903" s="30" t="str">
        <f aca="false">'QP4 (ZAM337...)'!D35</f>
        <v>?</v>
      </c>
      <c r="F903" s="30" t="str">
        <f aca="false">'QP4 (ZAM337...)'!E35</f>
        <v>France</v>
      </c>
      <c r="G903" s="30" t="n">
        <f aca="false">IF(B903&lt;&gt;"",1,0)</f>
        <v>1</v>
      </c>
    </row>
    <row r="904" customFormat="false" ht="12.75" hidden="false" customHeight="false" outlineLevel="0" collapsed="false">
      <c r="B904" s="30" t="str">
        <f aca="false">'QP4 (ZAM337...)'!A38</f>
        <v>QP4 2,0</v>
      </c>
      <c r="C904" s="30" t="str">
        <f aca="false">'QP4 (ZAM337...)'!B38</f>
        <v>*ZAM337B00*00331310*</v>
      </c>
      <c r="D904" s="30" t="str">
        <f aca="false">'QP4 (ZAM337...)'!C38</f>
        <v>?</v>
      </c>
      <c r="E904" s="30" t="str">
        <f aca="false">'QP4 (ZAM337...)'!D38</f>
        <v>?</v>
      </c>
      <c r="F904" s="30" t="str">
        <f aca="false">'QP4 (ZAM337...)'!E38</f>
        <v>Hollande</v>
      </c>
      <c r="G904" s="30" t="n">
        <f aca="false">IF(B904&lt;&gt;"",1,0)</f>
        <v>1</v>
      </c>
    </row>
    <row r="905" customFormat="false" ht="12.75" hidden="false" customHeight="false" outlineLevel="0" collapsed="false">
      <c r="B905" s="30" t="str">
        <f aca="false">'QP4 (ZAM337...)'!A39</f>
        <v>QP4 2,0</v>
      </c>
      <c r="C905" s="30" t="str">
        <f aca="false">'QP4 (ZAM337...)'!B39</f>
        <v>*ZAM337B00*00331323*</v>
      </c>
      <c r="D905" s="30" t="n">
        <f aca="false">'QP4 (ZAM337...)'!C39</f>
        <v>1998</v>
      </c>
      <c r="E905" s="30" t="str">
        <f aca="false">'QP4 (ZAM337...)'!D39</f>
        <v>Bleu</v>
      </c>
      <c r="F905" s="30" t="str">
        <f aca="false">'QP4 (ZAM337...)'!E39</f>
        <v>Italie</v>
      </c>
      <c r="G905" s="30" t="n">
        <f aca="false">IF(B905&lt;&gt;"",1,0)</f>
        <v>1</v>
      </c>
    </row>
    <row r="906" customFormat="false" ht="12.75" hidden="false" customHeight="false" outlineLevel="0" collapsed="false">
      <c r="B906" s="30" t="str">
        <f aca="false">'QP4 (ZAM337...)'!A40</f>
        <v>QP4</v>
      </c>
      <c r="C906" s="30" t="str">
        <f aca="false">'QP4 (ZAM337...)'!B40</f>
        <v>*ZAM337B00*00331325*</v>
      </c>
      <c r="D906" s="30" t="n">
        <f aca="false">'QP4 (ZAM337...)'!C40</f>
        <v>1997</v>
      </c>
      <c r="E906" s="30" t="str">
        <f aca="false">'QP4 (ZAM337...)'!D40</f>
        <v>Grise</v>
      </c>
      <c r="F906" s="30" t="str">
        <f aca="false">'QP4 (ZAM337...)'!E40</f>
        <v>Belgique</v>
      </c>
      <c r="G906" s="30" t="n">
        <f aca="false">IF(B906&lt;&gt;"",1,0)</f>
        <v>1</v>
      </c>
    </row>
    <row r="907" customFormat="false" ht="12.75" hidden="false" customHeight="false" outlineLevel="0" collapsed="false">
      <c r="B907" s="30" t="str">
        <f aca="false">'QP4 (ZAM337...)'!A41</f>
        <v>QP4 3,2</v>
      </c>
      <c r="C907" s="30" t="str">
        <f aca="false">'QP4 (ZAM337...)'!B41</f>
        <v>*ZAM337B00*00331400*</v>
      </c>
      <c r="D907" s="30" t="n">
        <f aca="false">'QP4 (ZAM337...)'!C41</f>
        <v>1997</v>
      </c>
      <c r="E907" s="30" t="str">
        <f aca="false">'QP4 (ZAM337...)'!D41</f>
        <v>Bleu</v>
      </c>
      <c r="F907" s="30" t="str">
        <f aca="false">'QP4 (ZAM337...)'!E41</f>
        <v>Suisse</v>
      </c>
      <c r="G907" s="30" t="n">
        <f aca="false">IF(B907&lt;&gt;"",1,0)</f>
        <v>1</v>
      </c>
    </row>
    <row r="908" customFormat="false" ht="12.75" hidden="false" customHeight="false" outlineLevel="0" collapsed="false">
      <c r="B908" s="30" t="str">
        <f aca="false">'QP4 (ZAM337...)'!A43</f>
        <v>QP4 2,0</v>
      </c>
      <c r="C908" s="30" t="str">
        <f aca="false">'QP4 (ZAM337...)'!B43</f>
        <v>*ZAM337B00*00331462*</v>
      </c>
      <c r="D908" s="30" t="n">
        <f aca="false">'QP4 (ZAM337...)'!C43</f>
        <v>1997</v>
      </c>
      <c r="E908" s="30" t="str">
        <f aca="false">'QP4 (ZAM337...)'!D43</f>
        <v>Bleu</v>
      </c>
      <c r="F908" s="30" t="str">
        <f aca="false">'QP4 (ZAM337...)'!E43</f>
        <v>Hollande</v>
      </c>
      <c r="G908" s="30" t="n">
        <f aca="false">IF(B908&lt;&gt;"",1,0)</f>
        <v>1</v>
      </c>
    </row>
    <row r="909" customFormat="false" ht="12.75" hidden="false" customHeight="false" outlineLevel="0" collapsed="false">
      <c r="B909" s="30" t="str">
        <f aca="false">'QP4 (ZAM337...)'!A44</f>
        <v>QP4</v>
      </c>
      <c r="C909" s="30" t="str">
        <f aca="false">'QP4 (ZAM337...)'!B44</f>
        <v>*ZAM337B00*00331572* (HS)</v>
      </c>
      <c r="D909" s="30" t="str">
        <f aca="false">'QP4 (ZAM337...)'!C44</f>
        <v>?</v>
      </c>
      <c r="E909" s="30" t="str">
        <f aca="false">'QP4 (ZAM337...)'!D44</f>
        <v>?</v>
      </c>
      <c r="F909" s="30" t="str">
        <f aca="false">'QP4 (ZAM337...)'!E44</f>
        <v>Hollande</v>
      </c>
      <c r="G909" s="30" t="n">
        <f aca="false">IF(B909&lt;&gt;"",1,0)</f>
        <v>1</v>
      </c>
    </row>
    <row r="910" customFormat="false" ht="12.75" hidden="false" customHeight="false" outlineLevel="0" collapsed="false">
      <c r="B910" s="30" t="str">
        <f aca="false">'QP4 (ZAM337...)'!A46</f>
        <v>QP4 3,2 Evo</v>
      </c>
      <c r="C910" s="30" t="str">
        <f aca="false">'QP4 (ZAM337...)'!B46</f>
        <v>*ZAM337B00*00331659*</v>
      </c>
      <c r="D910" s="30" t="str">
        <f aca="false">'QP4 (ZAM337...)'!C46</f>
        <v>?</v>
      </c>
      <c r="E910" s="30" t="str">
        <f aca="false">'QP4 (ZAM337...)'!D46</f>
        <v>?</v>
      </c>
      <c r="F910" s="30" t="str">
        <f aca="false">'QP4 (ZAM337...)'!E46</f>
        <v>Allemagne</v>
      </c>
      <c r="G910" s="30" t="n">
        <f aca="false">IF(B910&lt;&gt;"",1,0)</f>
        <v>1</v>
      </c>
    </row>
    <row r="911" customFormat="false" ht="12.75" hidden="false" customHeight="false" outlineLevel="0" collapsed="false">
      <c r="B911" s="30" t="str">
        <f aca="false">'QP4 (ZAM337...)'!A47</f>
        <v>QP4 3,2 Evo</v>
      </c>
      <c r="C911" s="30" t="str">
        <f aca="false">'QP4 (ZAM337...)'!B47</f>
        <v>*ZAM337B00*00331709*</v>
      </c>
      <c r="D911" s="30" t="n">
        <f aca="false">'QP4 (ZAM337...)'!C47</f>
        <v>1998</v>
      </c>
      <c r="E911" s="30" t="str">
        <f aca="false">'QP4 (ZAM337...)'!D47</f>
        <v>Argent</v>
      </c>
      <c r="F911" s="30" t="str">
        <f aca="false">'QP4 (ZAM337...)'!E47</f>
        <v>Suisse</v>
      </c>
      <c r="G911" s="30" t="n">
        <f aca="false">IF(B911&lt;&gt;"",1,0)</f>
        <v>1</v>
      </c>
    </row>
    <row r="912" customFormat="false" ht="12.75" hidden="false" customHeight="false" outlineLevel="0" collapsed="false">
      <c r="B912" s="30" t="str">
        <f aca="false">'QP4 (ZAM337...)'!A48</f>
        <v>QP4 2,8 Evo</v>
      </c>
      <c r="C912" s="30" t="str">
        <f aca="false">'QP4 (ZAM337...)'!B48</f>
        <v>*ZAM337B00*00331798*</v>
      </c>
      <c r="D912" s="30" t="n">
        <f aca="false">'QP4 (ZAM337...)'!C48</f>
        <v>1999</v>
      </c>
      <c r="E912" s="30" t="str">
        <f aca="false">'QP4 (ZAM337...)'!D48</f>
        <v>Grise</v>
      </c>
      <c r="F912" s="30" t="str">
        <f aca="false">'QP4 (ZAM337...)'!E48</f>
        <v>Suisse</v>
      </c>
      <c r="G912" s="30" t="n">
        <f aca="false">IF(B912&lt;&gt;"",1,0)</f>
        <v>1</v>
      </c>
    </row>
    <row r="913" customFormat="false" ht="12.75" hidden="false" customHeight="false" outlineLevel="0" collapsed="false">
      <c r="B913" s="30" t="str">
        <f aca="false">'QP4 (ZAM337...)'!A49</f>
        <v>QP4 2,8 Evo</v>
      </c>
      <c r="C913" s="30" t="str">
        <f aca="false">'QP4 (ZAM337...)'!B49</f>
        <v>*ZAM337B00*00331800*</v>
      </c>
      <c r="D913" s="30" t="n">
        <f aca="false">'QP4 (ZAM337...)'!C49</f>
        <v>2000</v>
      </c>
      <c r="E913" s="30" t="str">
        <f aca="false">'QP4 (ZAM337...)'!D49</f>
        <v>Rouge</v>
      </c>
      <c r="F913" s="30" t="str">
        <f aca="false">'QP4 (ZAM337...)'!E49</f>
        <v>Allemagne</v>
      </c>
      <c r="G913" s="30" t="n">
        <f aca="false">IF(B913&lt;&gt;"",1,0)</f>
        <v>1</v>
      </c>
    </row>
    <row r="914" customFormat="false" ht="12.75" hidden="false" customHeight="false" outlineLevel="0" collapsed="false">
      <c r="B914" s="30" t="str">
        <f aca="false">'QP4 (ZAM337...)'!A50</f>
        <v>QP4 3,2 Evo</v>
      </c>
      <c r="C914" s="30" t="str">
        <f aca="false">'QP4 (ZAM337...)'!B50</f>
        <v>*ZAM337B00*00331805*</v>
      </c>
      <c r="D914" s="30" t="str">
        <f aca="false">'QP4 (ZAM337...)'!C50</f>
        <v>?</v>
      </c>
      <c r="E914" s="30" t="str">
        <f aca="false">'QP4 (ZAM337...)'!D50</f>
        <v>?</v>
      </c>
      <c r="F914" s="30" t="str">
        <f aca="false">'QP4 (ZAM337...)'!E50</f>
        <v>Allemagne</v>
      </c>
      <c r="G914" s="30" t="n">
        <f aca="false">IF(B914&lt;&gt;"",1,0)</f>
        <v>1</v>
      </c>
    </row>
    <row r="915" customFormat="false" ht="12.75" hidden="false" customHeight="false" outlineLevel="0" collapsed="false">
      <c r="B915" s="30" t="str">
        <f aca="false">'QP4 (ZAM337...)'!A51</f>
        <v>QP4 3,2 Evo</v>
      </c>
      <c r="C915" s="30" t="str">
        <f aca="false">'QP4 (ZAM337...)'!B51</f>
        <v>*ZAM337B00*00331832*</v>
      </c>
      <c r="D915" s="30" t="str">
        <f aca="false">'QP4 (ZAM337...)'!C51</f>
        <v>?</v>
      </c>
      <c r="E915" s="30" t="str">
        <f aca="false">'QP4 (ZAM337...)'!D51</f>
        <v>?</v>
      </c>
      <c r="F915" s="30" t="str">
        <f aca="false">'QP4 (ZAM337...)'!E51</f>
        <v>France</v>
      </c>
      <c r="G915" s="30" t="n">
        <f aca="false">IF(B915&lt;&gt;"",1,0)</f>
        <v>1</v>
      </c>
    </row>
    <row r="916" customFormat="false" ht="12.75" hidden="false" customHeight="false" outlineLevel="0" collapsed="false">
      <c r="B916" s="30" t="str">
        <f aca="false">'QP4 (ZAM337...)'!A52</f>
        <v>QP4 3,2 Evo</v>
      </c>
      <c r="C916" s="30" t="str">
        <f aca="false">'QP4 (ZAM337...)'!B52</f>
        <v>*ZAM337B00*00331841*</v>
      </c>
      <c r="D916" s="30" t="n">
        <f aca="false">'QP4 (ZAM337...)'!C52</f>
        <v>1999</v>
      </c>
      <c r="E916" s="30" t="str">
        <f aca="false">'QP4 (ZAM337...)'!D52</f>
        <v>Bianco Birdcage</v>
      </c>
      <c r="F916" s="30" t="str">
        <f aca="false">'QP4 (ZAM337...)'!E52</f>
        <v>France</v>
      </c>
      <c r="G916" s="30" t="n">
        <f aca="false">IF(B916&lt;&gt;"",1,0)</f>
        <v>1</v>
      </c>
    </row>
    <row r="917" customFormat="false" ht="12.75" hidden="false" customHeight="false" outlineLevel="0" collapsed="false">
      <c r="B917" s="30" t="str">
        <f aca="false">'QP4 (ZAM337...)'!A53</f>
        <v>QP4 3,2 Evo</v>
      </c>
      <c r="C917" s="30" t="str">
        <f aca="false">'QP4 (ZAM337...)'!B53</f>
        <v>*ZAM337B00*00331871*</v>
      </c>
      <c r="D917" s="30" t="n">
        <f aca="false">'QP4 (ZAM337...)'!C53</f>
        <v>1999</v>
      </c>
      <c r="E917" s="30" t="str">
        <f aca="false">'QP4 (ZAM337...)'!D53</f>
        <v>Bleu</v>
      </c>
      <c r="F917" s="30" t="str">
        <f aca="false">'QP4 (ZAM337...)'!E53</f>
        <v>Allemagne</v>
      </c>
      <c r="G917" s="30" t="n">
        <f aca="false">IF(B917&lt;&gt;"",1,0)</f>
        <v>1</v>
      </c>
    </row>
    <row r="918" customFormat="false" ht="12.75" hidden="false" customHeight="false" outlineLevel="0" collapsed="false">
      <c r="B918" s="30" t="str">
        <f aca="false">'QP4 (ZAM337...)'!A55</f>
        <v>QP4 3,2 Evo</v>
      </c>
      <c r="C918" s="30" t="str">
        <f aca="false">'QP4 (ZAM337...)'!B55</f>
        <v>*ZAM337B00*00331934*</v>
      </c>
      <c r="D918" s="30" t="n">
        <f aca="false">'QP4 (ZAM337...)'!C55</f>
        <v>2000</v>
      </c>
      <c r="E918" s="30" t="str">
        <f aca="false">'QP4 (ZAM337...)'!D55</f>
        <v>Grigio Touring</v>
      </c>
      <c r="F918" s="30" t="str">
        <f aca="false">'QP4 (ZAM337...)'!E55</f>
        <v>Hollande</v>
      </c>
      <c r="G918" s="30" t="n">
        <f aca="false">IF(B918&lt;&gt;"",1,0)</f>
        <v>1</v>
      </c>
    </row>
    <row r="919" customFormat="false" ht="12.75" hidden="false" customHeight="false" outlineLevel="0" collapsed="false">
      <c r="B919" s="30" t="str">
        <f aca="false">'QP4 (ZAM337...)'!A56</f>
        <v>QP4 3,2 Evo</v>
      </c>
      <c r="C919" s="30" t="str">
        <f aca="false">'QP4 (ZAM337...)'!B56</f>
        <v>*ZAM337B00*00331995*</v>
      </c>
      <c r="D919" s="30" t="n">
        <f aca="false">'QP4 (ZAM337...)'!C56</f>
        <v>2000</v>
      </c>
      <c r="E919" s="30" t="str">
        <f aca="false">'QP4 (ZAM337...)'!D56</f>
        <v>Nero Carbonio Met</v>
      </c>
      <c r="F919" s="30" t="str">
        <f aca="false">'QP4 (ZAM337...)'!E56</f>
        <v>Grece</v>
      </c>
      <c r="G919" s="30" t="n">
        <f aca="false">IF(B919&lt;&gt;"",1,0)</f>
        <v>1</v>
      </c>
    </row>
    <row r="920" customFormat="false" ht="12.75" hidden="false" customHeight="false" outlineLevel="0" collapsed="false">
      <c r="B920" s="30" t="str">
        <f aca="false">'QP4 (ZAM337...)'!A58</f>
        <v>QP4</v>
      </c>
      <c r="C920" s="30" t="str">
        <f aca="false">'QP4 (ZAM337...)'!B58</f>
        <v>*ZAM337B00*00332039*</v>
      </c>
      <c r="D920" s="30" t="str">
        <f aca="false">'QP4 (ZAM337...)'!C58</f>
        <v>?</v>
      </c>
      <c r="E920" s="30" t="str">
        <f aca="false">'QP4 (ZAM337...)'!D58</f>
        <v>?</v>
      </c>
      <c r="F920" s="30" t="str">
        <f aca="false">'QP4 (ZAM337...)'!E58</f>
        <v>Allemagne</v>
      </c>
      <c r="G920" s="30" t="n">
        <f aca="false">IF(B920&lt;&gt;"",1,0)</f>
        <v>1</v>
      </c>
    </row>
    <row r="921" customFormat="false" ht="12.75" hidden="false" customHeight="false" outlineLevel="0" collapsed="false">
      <c r="B921" s="30" t="str">
        <f aca="false">'QP4 (ZAM337...)'!A62</f>
        <v>QP4 2,8 Evo</v>
      </c>
      <c r="C921" s="30" t="str">
        <f aca="false">'QP4 (ZAM337...)'!B62</f>
        <v>*ZAM337B00*00332153*</v>
      </c>
      <c r="D921" s="30" t="n">
        <f aca="false">'QP4 (ZAM337...)'!C62</f>
        <v>2000</v>
      </c>
      <c r="E921" s="30" t="str">
        <f aca="false">'QP4 (ZAM337...)'!D62</f>
        <v>Grigio Touring</v>
      </c>
      <c r="F921" s="30" t="str">
        <f aca="false">'QP4 (ZAM337...)'!E62</f>
        <v>France</v>
      </c>
      <c r="G921" s="30" t="n">
        <f aca="false">IF(B921&lt;&gt;"",1,0)</f>
        <v>1</v>
      </c>
    </row>
    <row r="922" customFormat="false" ht="12.75" hidden="false" customHeight="false" outlineLevel="0" collapsed="false">
      <c r="B922" s="30" t="str">
        <f aca="false">'QP4 (ZAM337...)'!A64</f>
        <v>QP4 3,2 Evo</v>
      </c>
      <c r="C922" s="30" t="str">
        <f aca="false">'QP4 (ZAM337...)'!B64</f>
        <v>*ZAM337B00*00332226*</v>
      </c>
      <c r="D922" s="30" t="str">
        <f aca="false">'QP4 (ZAM337...)'!C64</f>
        <v>?</v>
      </c>
      <c r="E922" s="30" t="str">
        <f aca="false">'QP4 (ZAM337...)'!D64</f>
        <v>Bleu</v>
      </c>
      <c r="F922" s="30" t="str">
        <f aca="false">'QP4 (ZAM337...)'!E64</f>
        <v>Hollande</v>
      </c>
      <c r="G922" s="30" t="n">
        <f aca="false">IF(B922&lt;&gt;"",1,0)</f>
        <v>1</v>
      </c>
    </row>
    <row r="923" customFormat="false" ht="12.75" hidden="false" customHeight="false" outlineLevel="0" collapsed="false">
      <c r="B923" s="30" t="str">
        <f aca="false">'QP4 (ZAM337...)'!A71</f>
        <v>QP4 2,8</v>
      </c>
      <c r="C923" s="30" t="str">
        <f aca="false">'QP4 (ZAM337...)'!B71</f>
        <v>*ZAM337B00*00350048*</v>
      </c>
      <c r="D923" s="30" t="n">
        <f aca="false">'QP4 (ZAM337...)'!C71</f>
        <v>1997</v>
      </c>
      <c r="E923" s="30" t="str">
        <f aca="false">'QP4 (ZAM337...)'!D71</f>
        <v>?</v>
      </c>
      <c r="F923" s="30" t="str">
        <f aca="false">'QP4 (ZAM337...)'!E71</f>
        <v>UK</v>
      </c>
      <c r="G923" s="30" t="n">
        <f aca="false">IF(B923&lt;&gt;"",1,0)</f>
        <v>1</v>
      </c>
    </row>
    <row r="924" customFormat="false" ht="12.75" hidden="false" customHeight="false" outlineLevel="0" collapsed="false">
      <c r="B924" s="30" t="str">
        <f aca="false">'QP4 (ZAM337...)'!A72</f>
        <v>QP4 3,2</v>
      </c>
      <c r="C924" s="30" t="str">
        <f aca="false">'QP4 (ZAM337...)'!B72</f>
        <v>*ZAM337B00*00350092*</v>
      </c>
      <c r="D924" s="30" t="n">
        <f aca="false">'QP4 (ZAM337...)'!C72</f>
        <v>1997</v>
      </c>
      <c r="E924" s="30" t="str">
        <f aca="false">'QP4 (ZAM337...)'!D72</f>
        <v>Grise</v>
      </c>
      <c r="F924" s="30" t="str">
        <f aca="false">'QP4 (ZAM337...)'!E72</f>
        <v>UK</v>
      </c>
      <c r="G924" s="30" t="n">
        <f aca="false">IF(B924&lt;&gt;"",1,0)</f>
        <v>1</v>
      </c>
    </row>
    <row r="925" customFormat="false" ht="12.75" hidden="false" customHeight="false" outlineLevel="0" collapsed="false">
      <c r="B925" s="30" t="str">
        <f aca="false">'QP4 (ZAM337...)'!A74</f>
        <v>QP4 3,2 Evo</v>
      </c>
      <c r="C925" s="30" t="str">
        <f aca="false">'QP4 (ZAM337...)'!B74</f>
        <v>*ZAM337B00*00350113*</v>
      </c>
      <c r="D925" s="30" t="n">
        <f aca="false">'QP4 (ZAM337...)'!C74</f>
        <v>1998</v>
      </c>
      <c r="E925" s="30" t="str">
        <f aca="false">'QP4 (ZAM337...)'!D74</f>
        <v>?</v>
      </c>
      <c r="F925" s="30" t="str">
        <f aca="false">'QP4 (ZAM337...)'!E74</f>
        <v>Australie</v>
      </c>
      <c r="G925" s="30" t="n">
        <f aca="false">IF(B925&lt;&gt;"",1,0)</f>
        <v>1</v>
      </c>
    </row>
    <row r="926" customFormat="false" ht="12.75" hidden="false" customHeight="false" outlineLevel="0" collapsed="false">
      <c r="B926" s="30" t="str">
        <f aca="false">'QP4 (ZAM337...)'!A76</f>
        <v>QP4 3,2</v>
      </c>
      <c r="C926" s="30" t="str">
        <f aca="false">'QP4 (ZAM337...)'!B76</f>
        <v>*ZAM337B00*00350129*</v>
      </c>
      <c r="D926" s="30" t="n">
        <f aca="false">'QP4 (ZAM337...)'!C76</f>
        <v>1998</v>
      </c>
      <c r="E926" s="30" t="str">
        <f aca="false">'QP4 (ZAM337...)'!D76</f>
        <v>Rouge</v>
      </c>
      <c r="F926" s="30" t="str">
        <f aca="false">'QP4 (ZAM337...)'!E76</f>
        <v>Hollande</v>
      </c>
      <c r="G926" s="30" t="n">
        <f aca="false">IF(B926&lt;&gt;"",1,0)</f>
        <v>1</v>
      </c>
    </row>
    <row r="927" customFormat="false" ht="12.75" hidden="false" customHeight="false" outlineLevel="0" collapsed="false">
      <c r="B927" s="30" t="str">
        <f aca="false">'QP4 (ZAM337...)'!A78</f>
        <v>QP4</v>
      </c>
      <c r="C927" s="30" t="str">
        <f aca="false">'QP4 (ZAM337...)'!B78</f>
        <v>*ZAM337B00*00350192*</v>
      </c>
      <c r="D927" s="30" t="n">
        <f aca="false">'QP4 (ZAM337...)'!C78</f>
        <v>2000</v>
      </c>
      <c r="E927" s="30" t="str">
        <f aca="false">'QP4 (ZAM337...)'!D78</f>
        <v>Bleu</v>
      </c>
      <c r="F927" s="30" t="str">
        <f aca="false">'QP4 (ZAM337...)'!E78</f>
        <v>UK</v>
      </c>
      <c r="G927" s="30" t="n">
        <f aca="false">IF(B927&lt;&gt;"",1,0)</f>
        <v>1</v>
      </c>
    </row>
    <row r="928" customFormat="false" ht="12.75" hidden="false" customHeight="false" outlineLevel="0" collapsed="false">
      <c r="B928" s="30" t="str">
        <f aca="false">'QP4 (ZAM337...)'!A80</f>
        <v>QP4 3,2 Evo</v>
      </c>
      <c r="C928" s="30" t="str">
        <f aca="false">'QP4 (ZAM337...)'!B80</f>
        <v>*ZAM337B00*00350222*</v>
      </c>
      <c r="D928" s="30" t="n">
        <f aca="false">'QP4 (ZAM337...)'!C80</f>
        <v>2000</v>
      </c>
      <c r="E928" s="30" t="str">
        <f aca="false">'QP4 (ZAM337...)'!D80</f>
        <v>Noire</v>
      </c>
      <c r="F928" s="30" t="str">
        <f aca="false">'QP4 (ZAM337...)'!E80</f>
        <v>Hollande</v>
      </c>
      <c r="G928" s="30" t="n">
        <f aca="false">IF(B928&lt;&gt;"",1,0)</f>
        <v>1</v>
      </c>
    </row>
    <row r="929" customFormat="false" ht="12.75" hidden="false" customHeight="false" outlineLevel="0" collapsed="false">
      <c r="B929" s="30" t="n">
        <f aca="false">'QP4 (ZAM337...)'!A81</f>
        <v>0</v>
      </c>
      <c r="C929" s="30" t="n">
        <f aca="false">'QP4 (ZAM337...)'!B81</f>
        <v>0</v>
      </c>
      <c r="D929" s="30" t="n">
        <f aca="false">'QP4 (ZAM337...)'!C81</f>
        <v>0</v>
      </c>
      <c r="E929" s="30" t="n">
        <f aca="false">'QP4 (ZAM337...)'!D81</f>
        <v>0</v>
      </c>
      <c r="F929" s="30" t="n">
        <f aca="false">'QP4 (ZAM337...)'!E81</f>
        <v>0</v>
      </c>
      <c r="G929" s="30" t="n">
        <f aca="false">IF(B929&lt;&gt;"",1,0)</f>
        <v>0</v>
      </c>
    </row>
    <row r="930" customFormat="false" ht="12.75" hidden="false" customHeight="false" outlineLevel="0" collapsed="false">
      <c r="B930" s="30" t="n">
        <f aca="false">'QP4 (ZAM337...)'!A82</f>
        <v>0</v>
      </c>
      <c r="C930" s="30" t="n">
        <f aca="false">'QP4 (ZAM337...)'!B82</f>
        <v>0</v>
      </c>
      <c r="D930" s="30" t="n">
        <f aca="false">'QP4 (ZAM337...)'!C82</f>
        <v>0</v>
      </c>
      <c r="E930" s="30" t="n">
        <f aca="false">'QP4 (ZAM337...)'!D82</f>
        <v>0</v>
      </c>
      <c r="F930" s="30" t="n">
        <f aca="false">'QP4 (ZAM337...)'!E82</f>
        <v>0</v>
      </c>
      <c r="G930" s="30" t="n">
        <f aca="false">IF(B930&lt;&gt;"",1,0)</f>
        <v>0</v>
      </c>
    </row>
    <row r="931" customFormat="false" ht="12.75" hidden="false" customHeight="false" outlineLevel="0" collapsed="false">
      <c r="B931" s="30" t="n">
        <f aca="false">'QP4 (ZAM337...)'!A83</f>
        <v>0</v>
      </c>
      <c r="C931" s="30" t="n">
        <f aca="false">'QP4 (ZAM337...)'!B83</f>
        <v>0</v>
      </c>
      <c r="D931" s="30" t="n">
        <f aca="false">'QP4 (ZAM337...)'!C83</f>
        <v>0</v>
      </c>
      <c r="E931" s="30" t="n">
        <f aca="false">'QP4 (ZAM337...)'!D83</f>
        <v>0</v>
      </c>
      <c r="F931" s="30" t="n">
        <f aca="false">'QP4 (ZAM337...)'!E83</f>
        <v>0</v>
      </c>
      <c r="G931" s="30" t="n">
        <f aca="false">IF(B931&lt;&gt;"",1,0)</f>
        <v>0</v>
      </c>
    </row>
    <row r="932" customFormat="false" ht="12.75" hidden="false" customHeight="false" outlineLevel="0" collapsed="false">
      <c r="B932" s="30" t="n">
        <f aca="false">'QP4 (ZAM337...)'!A84</f>
        <v>0</v>
      </c>
      <c r="C932" s="30" t="n">
        <f aca="false">'QP4 (ZAM337...)'!B84</f>
        <v>0</v>
      </c>
      <c r="D932" s="30" t="n">
        <f aca="false">'QP4 (ZAM337...)'!C84</f>
        <v>0</v>
      </c>
      <c r="E932" s="30" t="n">
        <f aca="false">'QP4 (ZAM337...)'!D84</f>
        <v>0</v>
      </c>
      <c r="F932" s="30" t="n">
        <f aca="false">'QP4 (ZAM337...)'!E84</f>
        <v>0</v>
      </c>
      <c r="G932" s="30" t="n">
        <f aca="false">IF(B932&lt;&gt;"",1,0)</f>
        <v>0</v>
      </c>
    </row>
    <row r="933" customFormat="false" ht="12.75" hidden="false" customHeight="false" outlineLevel="0" collapsed="false">
      <c r="B933" s="30" t="n">
        <f aca="false">'QP4 (ZAM337...)'!A85</f>
        <v>0</v>
      </c>
      <c r="C933" s="30" t="n">
        <f aca="false">'QP4 (ZAM337...)'!B85</f>
        <v>0</v>
      </c>
      <c r="D933" s="30" t="n">
        <f aca="false">'QP4 (ZAM337...)'!C85</f>
        <v>0</v>
      </c>
      <c r="E933" s="30" t="n">
        <f aca="false">'QP4 (ZAM337...)'!D85</f>
        <v>0</v>
      </c>
      <c r="F933" s="30" t="n">
        <f aca="false">'QP4 (ZAM337...)'!E85</f>
        <v>0</v>
      </c>
      <c r="G933" s="30" t="n">
        <f aca="false">IF(B933&lt;&gt;"",1,0)</f>
        <v>0</v>
      </c>
    </row>
    <row r="934" customFormat="false" ht="12.75" hidden="false" customHeight="false" outlineLevel="0" collapsed="false">
      <c r="B934" s="30" t="n">
        <f aca="false">'QP4 (ZAM337...)'!A86</f>
        <v>0</v>
      </c>
      <c r="C934" s="30" t="n">
        <f aca="false">'QP4 (ZAM337...)'!B86</f>
        <v>0</v>
      </c>
      <c r="D934" s="30" t="n">
        <f aca="false">'QP4 (ZAM337...)'!C86</f>
        <v>0</v>
      </c>
      <c r="E934" s="30" t="n">
        <f aca="false">'QP4 (ZAM337...)'!D86</f>
        <v>0</v>
      </c>
      <c r="F934" s="30" t="n">
        <f aca="false">'QP4 (ZAM337...)'!E86</f>
        <v>0</v>
      </c>
      <c r="G934" s="30" t="n">
        <f aca="false">IF(B934&lt;&gt;"",1,0)</f>
        <v>0</v>
      </c>
    </row>
    <row r="935" customFormat="false" ht="12.75" hidden="false" customHeight="false" outlineLevel="0" collapsed="false">
      <c r="B935" s="30" t="n">
        <f aca="false">'QP4 (ZAM337...)'!A87</f>
        <v>0</v>
      </c>
      <c r="C935" s="30" t="n">
        <f aca="false">'QP4 (ZAM337...)'!B87</f>
        <v>0</v>
      </c>
      <c r="D935" s="30" t="n">
        <f aca="false">'QP4 (ZAM337...)'!C87</f>
        <v>0</v>
      </c>
      <c r="E935" s="30" t="n">
        <f aca="false">'QP4 (ZAM337...)'!D87</f>
        <v>0</v>
      </c>
      <c r="F935" s="30" t="n">
        <f aca="false">'QP4 (ZAM337...)'!E87</f>
        <v>0</v>
      </c>
      <c r="G935" s="30" t="n">
        <f aca="false">IF(B935&lt;&gt;"",1,0)</f>
        <v>0</v>
      </c>
    </row>
    <row r="936" customFormat="false" ht="12.75" hidden="false" customHeight="false" outlineLevel="0" collapsed="false">
      <c r="B936" s="30" t="n">
        <f aca="false">'QP4 (ZAM337...)'!A88</f>
        <v>0</v>
      </c>
      <c r="C936" s="30" t="n">
        <f aca="false">'QP4 (ZAM337...)'!B88</f>
        <v>0</v>
      </c>
      <c r="D936" s="30" t="n">
        <f aca="false">'QP4 (ZAM337...)'!C88</f>
        <v>0</v>
      </c>
      <c r="E936" s="30" t="n">
        <f aca="false">'QP4 (ZAM337...)'!D88</f>
        <v>0</v>
      </c>
      <c r="F936" s="30" t="n">
        <f aca="false">'QP4 (ZAM337...)'!E88</f>
        <v>0</v>
      </c>
      <c r="G936" s="30" t="n">
        <f aca="false">IF(B936&lt;&gt;"",1,0)</f>
        <v>0</v>
      </c>
    </row>
    <row r="937" customFormat="false" ht="12.75" hidden="false" customHeight="false" outlineLevel="0" collapsed="false">
      <c r="B937" s="30" t="n">
        <f aca="false">'QP4 (ZAM337...)'!A89</f>
        <v>0</v>
      </c>
      <c r="C937" s="30" t="n">
        <f aca="false">'QP4 (ZAM337...)'!B89</f>
        <v>0</v>
      </c>
      <c r="D937" s="30" t="n">
        <f aca="false">'QP4 (ZAM337...)'!C89</f>
        <v>0</v>
      </c>
      <c r="E937" s="30" t="n">
        <f aca="false">'QP4 (ZAM337...)'!D89</f>
        <v>0</v>
      </c>
      <c r="F937" s="30" t="n">
        <f aca="false">'QP4 (ZAM337...)'!E89</f>
        <v>0</v>
      </c>
      <c r="G937" s="30" t="n">
        <f aca="false">IF(B937&lt;&gt;"",1,0)</f>
        <v>0</v>
      </c>
    </row>
    <row r="938" customFormat="false" ht="12.75" hidden="false" customHeight="false" outlineLevel="0" collapsed="false">
      <c r="B938" s="30" t="n">
        <f aca="false">'QP4 (ZAM337...)'!A90</f>
        <v>0</v>
      </c>
      <c r="C938" s="30" t="n">
        <f aca="false">'QP4 (ZAM337...)'!B90</f>
        <v>0</v>
      </c>
      <c r="D938" s="30" t="n">
        <f aca="false">'QP4 (ZAM337...)'!C90</f>
        <v>0</v>
      </c>
      <c r="E938" s="30" t="n">
        <f aca="false">'QP4 (ZAM337...)'!D90</f>
        <v>0</v>
      </c>
      <c r="F938" s="30" t="n">
        <f aca="false">'QP4 (ZAM337...)'!E90</f>
        <v>0</v>
      </c>
      <c r="G938" s="30" t="n">
        <f aca="false">IF(B938&lt;&gt;"",1,0)</f>
        <v>0</v>
      </c>
    </row>
    <row r="939" customFormat="false" ht="12.75" hidden="false" customHeight="false" outlineLevel="0" collapsed="false">
      <c r="B939" s="30" t="n">
        <f aca="false">'QP4 (ZAM337...)'!A91</f>
        <v>0</v>
      </c>
      <c r="C939" s="30" t="n">
        <f aca="false">'QP4 (ZAM337...)'!B91</f>
        <v>0</v>
      </c>
      <c r="D939" s="30" t="n">
        <f aca="false">'QP4 (ZAM337...)'!C91</f>
        <v>0</v>
      </c>
      <c r="E939" s="30" t="n">
        <f aca="false">'QP4 (ZAM337...)'!D91</f>
        <v>0</v>
      </c>
      <c r="F939" s="30" t="n">
        <f aca="false">'QP4 (ZAM337...)'!E91</f>
        <v>0</v>
      </c>
      <c r="G939" s="30" t="n">
        <f aca="false">IF(B939&lt;&gt;"",1,0)</f>
        <v>0</v>
      </c>
    </row>
    <row r="940" customFormat="false" ht="12.75" hidden="false" customHeight="false" outlineLevel="0" collapsed="false">
      <c r="B940" s="30" t="n">
        <f aca="false">'QP4 (ZAM337...)'!A92</f>
        <v>0</v>
      </c>
      <c r="C940" s="30" t="n">
        <f aca="false">'QP4 (ZAM337...)'!B92</f>
        <v>0</v>
      </c>
      <c r="D940" s="30" t="n">
        <f aca="false">'QP4 (ZAM337...)'!C92</f>
        <v>0</v>
      </c>
      <c r="E940" s="30" t="n">
        <f aca="false">'QP4 (ZAM337...)'!D92</f>
        <v>0</v>
      </c>
      <c r="F940" s="30" t="n">
        <f aca="false">'QP4 (ZAM337...)'!E92</f>
        <v>0</v>
      </c>
      <c r="G940" s="30" t="n">
        <f aca="false">IF(B940&lt;&gt;"",1,0)</f>
        <v>0</v>
      </c>
    </row>
    <row r="941" customFormat="false" ht="12.75" hidden="false" customHeight="false" outlineLevel="0" collapsed="false">
      <c r="B941" s="30" t="n">
        <f aca="false">'QP4 (ZAM337...)'!A93</f>
        <v>0</v>
      </c>
      <c r="C941" s="30" t="n">
        <f aca="false">'QP4 (ZAM337...)'!B93</f>
        <v>0</v>
      </c>
      <c r="D941" s="30" t="n">
        <f aca="false">'QP4 (ZAM337...)'!C93</f>
        <v>0</v>
      </c>
      <c r="E941" s="30" t="n">
        <f aca="false">'QP4 (ZAM337...)'!D93</f>
        <v>0</v>
      </c>
      <c r="F941" s="30" t="n">
        <f aca="false">'QP4 (ZAM337...)'!E93</f>
        <v>0</v>
      </c>
      <c r="G941" s="30" t="n">
        <f aca="false">IF(B941&lt;&gt;"",1,0)</f>
        <v>0</v>
      </c>
    </row>
    <row r="942" customFormat="false" ht="12.75" hidden="false" customHeight="false" outlineLevel="0" collapsed="false">
      <c r="B942" s="30" t="n">
        <f aca="false">'QP4 (ZAM337...)'!A94</f>
        <v>0</v>
      </c>
      <c r="C942" s="30" t="n">
        <f aca="false">'QP4 (ZAM337...)'!B94</f>
        <v>0</v>
      </c>
      <c r="D942" s="30" t="n">
        <f aca="false">'QP4 (ZAM337...)'!C94</f>
        <v>0</v>
      </c>
      <c r="E942" s="30" t="n">
        <f aca="false">'QP4 (ZAM337...)'!D94</f>
        <v>0</v>
      </c>
      <c r="F942" s="30" t="n">
        <f aca="false">'QP4 (ZAM337...)'!E94</f>
        <v>0</v>
      </c>
      <c r="G942" s="30" t="n">
        <f aca="false">IF(B942&lt;&gt;"",1,0)</f>
        <v>0</v>
      </c>
    </row>
    <row r="943" customFormat="false" ht="12.75" hidden="false" customHeight="false" outlineLevel="0" collapsed="false">
      <c r="B943" s="30" t="n">
        <f aca="false">'QP4 (ZAM337...)'!A95</f>
        <v>0</v>
      </c>
      <c r="C943" s="30" t="n">
        <f aca="false">'QP4 (ZAM337...)'!B95</f>
        <v>0</v>
      </c>
      <c r="D943" s="30" t="n">
        <f aca="false">'QP4 (ZAM337...)'!C95</f>
        <v>0</v>
      </c>
      <c r="E943" s="30" t="n">
        <f aca="false">'QP4 (ZAM337...)'!D95</f>
        <v>0</v>
      </c>
      <c r="F943" s="30" t="n">
        <f aca="false">'QP4 (ZAM337...)'!E95</f>
        <v>0</v>
      </c>
      <c r="G943" s="30" t="n">
        <f aca="false">IF(B943&lt;&gt;"",1,0)</f>
        <v>0</v>
      </c>
    </row>
    <row r="944" customFormat="false" ht="12.75" hidden="false" customHeight="false" outlineLevel="0" collapsed="false">
      <c r="B944" s="30" t="n">
        <f aca="false">'QP4 (ZAM337...)'!A96</f>
        <v>0</v>
      </c>
      <c r="C944" s="30" t="n">
        <f aca="false">'QP4 (ZAM337...)'!B96</f>
        <v>0</v>
      </c>
      <c r="D944" s="30" t="n">
        <f aca="false">'QP4 (ZAM337...)'!C96</f>
        <v>0</v>
      </c>
      <c r="E944" s="30" t="n">
        <f aca="false">'QP4 (ZAM337...)'!D96</f>
        <v>0</v>
      </c>
      <c r="F944" s="30" t="n">
        <f aca="false">'QP4 (ZAM337...)'!E96</f>
        <v>0</v>
      </c>
      <c r="G944" s="30" t="n">
        <f aca="false">IF(B944&lt;&gt;"",1,0)</f>
        <v>0</v>
      </c>
    </row>
    <row r="945" customFormat="false" ht="12.75" hidden="false" customHeight="false" outlineLevel="0" collapsed="false">
      <c r="B945" s="30" t="n">
        <f aca="false">'QP4 (ZAM337...)'!A97</f>
        <v>0</v>
      </c>
      <c r="C945" s="30" t="n">
        <f aca="false">'QP4 (ZAM337...)'!B97</f>
        <v>0</v>
      </c>
      <c r="D945" s="30" t="n">
        <f aca="false">'QP4 (ZAM337...)'!C97</f>
        <v>0</v>
      </c>
      <c r="E945" s="30" t="n">
        <f aca="false">'QP4 (ZAM337...)'!D97</f>
        <v>0</v>
      </c>
      <c r="F945" s="30" t="n">
        <f aca="false">'QP4 (ZAM337...)'!E97</f>
        <v>0</v>
      </c>
      <c r="G945" s="30" t="n">
        <f aca="false">IF(B945&lt;&gt;"",1,0)</f>
        <v>0</v>
      </c>
    </row>
    <row r="946" customFormat="false" ht="12.75" hidden="false" customHeight="false" outlineLevel="0" collapsed="false">
      <c r="B946" s="30" t="n">
        <f aca="false">'QP4 (ZAM337...)'!A98</f>
        <v>0</v>
      </c>
      <c r="C946" s="30" t="n">
        <f aca="false">'QP4 (ZAM337...)'!B98</f>
        <v>0</v>
      </c>
      <c r="D946" s="30" t="n">
        <f aca="false">'QP4 (ZAM337...)'!C98</f>
        <v>0</v>
      </c>
      <c r="E946" s="30" t="n">
        <f aca="false">'QP4 (ZAM337...)'!D98</f>
        <v>0</v>
      </c>
      <c r="F946" s="30" t="n">
        <f aca="false">'QP4 (ZAM337...)'!E98</f>
        <v>0</v>
      </c>
      <c r="G946" s="30" t="n">
        <f aca="false">IF(B946&lt;&gt;"",1,0)</f>
        <v>0</v>
      </c>
    </row>
    <row r="947" customFormat="false" ht="12.75" hidden="false" customHeight="false" outlineLevel="0" collapsed="false">
      <c r="B947" s="30" t="n">
        <f aca="false">'QP4 (ZAM337...)'!A99</f>
        <v>0</v>
      </c>
      <c r="C947" s="30" t="n">
        <f aca="false">'QP4 (ZAM337...)'!B99</f>
        <v>0</v>
      </c>
      <c r="D947" s="30" t="n">
        <f aca="false">'QP4 (ZAM337...)'!C99</f>
        <v>0</v>
      </c>
      <c r="E947" s="30" t="n">
        <f aca="false">'QP4 (ZAM337...)'!D99</f>
        <v>0</v>
      </c>
      <c r="F947" s="30" t="n">
        <f aca="false">'QP4 (ZAM337...)'!E99</f>
        <v>0</v>
      </c>
      <c r="G947" s="30" t="n">
        <f aca="false">IF(B947&lt;&gt;"",1,0)</f>
        <v>0</v>
      </c>
    </row>
    <row r="948" customFormat="false" ht="12.75" hidden="false" customHeight="false" outlineLevel="0" collapsed="false">
      <c r="B948" s="30" t="n">
        <f aca="false">'QP4 (ZAM337...)'!A100</f>
        <v>0</v>
      </c>
      <c r="C948" s="30" t="n">
        <f aca="false">'QP4 (ZAM337...)'!B100</f>
        <v>0</v>
      </c>
      <c r="D948" s="30" t="n">
        <f aca="false">'QP4 (ZAM337...)'!C100</f>
        <v>0</v>
      </c>
      <c r="E948" s="30" t="n">
        <f aca="false">'QP4 (ZAM337...)'!D100</f>
        <v>0</v>
      </c>
      <c r="F948" s="30" t="n">
        <f aca="false">'QP4 (ZAM337...)'!E100</f>
        <v>0</v>
      </c>
      <c r="G948" s="30" t="n">
        <f aca="false">IF(B948&lt;&gt;"",1,0)</f>
        <v>0</v>
      </c>
    </row>
    <row r="949" customFormat="false" ht="12.75" hidden="false" customHeight="false" outlineLevel="0" collapsed="false">
      <c r="B949" s="30" t="n">
        <f aca="false">'QP4 (ZAM337...)'!A101</f>
        <v>0</v>
      </c>
      <c r="C949" s="30" t="n">
        <f aca="false">'QP4 (ZAM337...)'!B101</f>
        <v>0</v>
      </c>
      <c r="D949" s="30" t="n">
        <f aca="false">'QP4 (ZAM337...)'!C101</f>
        <v>0</v>
      </c>
      <c r="E949" s="30" t="n">
        <f aca="false">'QP4 (ZAM337...)'!D101</f>
        <v>0</v>
      </c>
      <c r="F949" s="30" t="n">
        <f aca="false">'QP4 (ZAM337...)'!E101</f>
        <v>0</v>
      </c>
      <c r="G949" s="30" t="n">
        <f aca="false">IF(B949&lt;&gt;"",1,0)</f>
        <v>0</v>
      </c>
    </row>
    <row r="950" customFormat="false" ht="12.75" hidden="false" customHeight="false" outlineLevel="0" collapsed="false">
      <c r="B950" s="30" t="n">
        <f aca="false">'QP4 (ZAM337...)'!A102</f>
        <v>0</v>
      </c>
      <c r="C950" s="30" t="n">
        <f aca="false">'QP4 (ZAM337...)'!B102</f>
        <v>0</v>
      </c>
      <c r="D950" s="30" t="n">
        <f aca="false">'QP4 (ZAM337...)'!C102</f>
        <v>0</v>
      </c>
      <c r="E950" s="30" t="n">
        <f aca="false">'QP4 (ZAM337...)'!D102</f>
        <v>0</v>
      </c>
      <c r="F950" s="30" t="n">
        <f aca="false">'QP4 (ZAM337...)'!E102</f>
        <v>0</v>
      </c>
      <c r="G950" s="30" t="n">
        <f aca="false">IF(B950&lt;&gt;"",1,0)</f>
        <v>0</v>
      </c>
    </row>
    <row r="951" customFormat="false" ht="12.75" hidden="false" customHeight="false" outlineLevel="0" collapsed="false">
      <c r="B951" s="30" t="n">
        <f aca="false">'QP4 (ZAM337...)'!A103</f>
        <v>0</v>
      </c>
      <c r="C951" s="30" t="n">
        <f aca="false">'QP4 (ZAM337...)'!B103</f>
        <v>0</v>
      </c>
      <c r="D951" s="30" t="n">
        <f aca="false">'QP4 (ZAM337...)'!C103</f>
        <v>0</v>
      </c>
      <c r="E951" s="30" t="n">
        <f aca="false">'QP4 (ZAM337...)'!D103</f>
        <v>0</v>
      </c>
      <c r="F951" s="30" t="n">
        <f aca="false">'QP4 (ZAM337...)'!E103</f>
        <v>0</v>
      </c>
      <c r="G951" s="30" t="n">
        <f aca="false">IF(B951&lt;&gt;"",1,0)</f>
        <v>0</v>
      </c>
    </row>
    <row r="952" customFormat="false" ht="12.75" hidden="false" customHeight="false" outlineLevel="0" collapsed="false">
      <c r="B952" s="30" t="n">
        <f aca="false">'QP4 (ZAM337...)'!A104</f>
        <v>0</v>
      </c>
      <c r="C952" s="30" t="n">
        <f aca="false">'QP4 (ZAM337...)'!B104</f>
        <v>0</v>
      </c>
      <c r="D952" s="30" t="n">
        <f aca="false">'QP4 (ZAM337...)'!C104</f>
        <v>0</v>
      </c>
      <c r="E952" s="30" t="n">
        <f aca="false">'QP4 (ZAM337...)'!D104</f>
        <v>0</v>
      </c>
      <c r="F952" s="30" t="n">
        <f aca="false">'QP4 (ZAM337...)'!E104</f>
        <v>0</v>
      </c>
      <c r="G952" s="30" t="n">
        <f aca="false">IF(B952&lt;&gt;"",1,0)</f>
        <v>0</v>
      </c>
    </row>
    <row r="953" customFormat="false" ht="12.75" hidden="false" customHeight="false" outlineLevel="0" collapsed="false">
      <c r="B953" s="30" t="n">
        <f aca="false">'QP4 (ZAM337...)'!A105</f>
        <v>0</v>
      </c>
      <c r="C953" s="30" t="n">
        <f aca="false">'QP4 (ZAM337...)'!B105</f>
        <v>0</v>
      </c>
      <c r="D953" s="30" t="n">
        <f aca="false">'QP4 (ZAM337...)'!C105</f>
        <v>0</v>
      </c>
      <c r="E953" s="30" t="n">
        <f aca="false">'QP4 (ZAM337...)'!D105</f>
        <v>0</v>
      </c>
      <c r="F953" s="30" t="n">
        <f aca="false">'QP4 (ZAM337...)'!E105</f>
        <v>0</v>
      </c>
      <c r="G953" s="30" t="n">
        <f aca="false">IF(B953&lt;&gt;"",1,0)</f>
        <v>0</v>
      </c>
    </row>
    <row r="954" customFormat="false" ht="12.75" hidden="false" customHeight="false" outlineLevel="0" collapsed="false">
      <c r="B954" s="30" t="n">
        <f aca="false">'QP4 (ZAM337...)'!A106</f>
        <v>0</v>
      </c>
      <c r="C954" s="30" t="n">
        <f aca="false">'QP4 (ZAM337...)'!B106</f>
        <v>0</v>
      </c>
      <c r="D954" s="30" t="n">
        <f aca="false">'QP4 (ZAM337...)'!C106</f>
        <v>0</v>
      </c>
      <c r="E954" s="30" t="n">
        <f aca="false">'QP4 (ZAM337...)'!D106</f>
        <v>0</v>
      </c>
      <c r="F954" s="30" t="n">
        <f aca="false">'QP4 (ZAM337...)'!E106</f>
        <v>0</v>
      </c>
      <c r="G954" s="30" t="n">
        <f aca="false">IF(B954&lt;&gt;"",1,0)</f>
        <v>0</v>
      </c>
    </row>
    <row r="955" customFormat="false" ht="12.75" hidden="false" customHeight="false" outlineLevel="0" collapsed="false">
      <c r="B955" s="30" t="n">
        <f aca="false">'QP4 (ZAM337...)'!A107</f>
        <v>0</v>
      </c>
      <c r="C955" s="30" t="n">
        <f aca="false">'QP4 (ZAM337...)'!B107</f>
        <v>0</v>
      </c>
      <c r="D955" s="30" t="n">
        <f aca="false">'QP4 (ZAM337...)'!C107</f>
        <v>0</v>
      </c>
      <c r="E955" s="30" t="n">
        <f aca="false">'QP4 (ZAM337...)'!D107</f>
        <v>0</v>
      </c>
      <c r="F955" s="30" t="n">
        <f aca="false">'QP4 (ZAM337...)'!E107</f>
        <v>0</v>
      </c>
      <c r="G955" s="30" t="n">
        <f aca="false">IF(B955&lt;&gt;"",1,0)</f>
        <v>0</v>
      </c>
    </row>
    <row r="956" customFormat="false" ht="12.75" hidden="false" customHeight="false" outlineLevel="0" collapsed="false">
      <c r="B956" s="30" t="n">
        <f aca="false">'QP4 (ZAM337...)'!A108</f>
        <v>0</v>
      </c>
      <c r="C956" s="30" t="n">
        <f aca="false">'QP4 (ZAM337...)'!B108</f>
        <v>0</v>
      </c>
      <c r="D956" s="30" t="n">
        <f aca="false">'QP4 (ZAM337...)'!C108</f>
        <v>0</v>
      </c>
      <c r="E956" s="30" t="n">
        <f aca="false">'QP4 (ZAM337...)'!D108</f>
        <v>0</v>
      </c>
      <c r="F956" s="30" t="n">
        <f aca="false">'QP4 (ZAM337...)'!E108</f>
        <v>0</v>
      </c>
      <c r="G956" s="30" t="n">
        <f aca="false">IF(B956&lt;&gt;"",1,0)</f>
        <v>0</v>
      </c>
    </row>
    <row r="957" customFormat="false" ht="12.75" hidden="false" customHeight="false" outlineLevel="0" collapsed="false">
      <c r="B957" s="30" t="n">
        <f aca="false">'QP4 (ZAM337...)'!A109</f>
        <v>0</v>
      </c>
      <c r="C957" s="30" t="n">
        <f aca="false">'QP4 (ZAM337...)'!B109</f>
        <v>0</v>
      </c>
      <c r="D957" s="30" t="n">
        <f aca="false">'QP4 (ZAM337...)'!C109</f>
        <v>0</v>
      </c>
      <c r="E957" s="30" t="n">
        <f aca="false">'QP4 (ZAM337...)'!D109</f>
        <v>0</v>
      </c>
      <c r="F957" s="30" t="n">
        <f aca="false">'QP4 (ZAM337...)'!E109</f>
        <v>0</v>
      </c>
      <c r="G957" s="30" t="n">
        <f aca="false">IF(B957&lt;&gt;"",1,0)</f>
        <v>0</v>
      </c>
    </row>
    <row r="958" customFormat="false" ht="12.75" hidden="false" customHeight="false" outlineLevel="0" collapsed="false">
      <c r="B958" s="30" t="n">
        <f aca="false">'QP4 (ZAM337...)'!A110</f>
        <v>0</v>
      </c>
      <c r="C958" s="30" t="n">
        <f aca="false">'QP4 (ZAM337...)'!B110</f>
        <v>0</v>
      </c>
      <c r="D958" s="30" t="n">
        <f aca="false">'QP4 (ZAM337...)'!C110</f>
        <v>0</v>
      </c>
      <c r="E958" s="30" t="n">
        <f aca="false">'QP4 (ZAM337...)'!D110</f>
        <v>0</v>
      </c>
      <c r="F958" s="30" t="n">
        <f aca="false">'QP4 (ZAM337...)'!E110</f>
        <v>0</v>
      </c>
      <c r="G958" s="30" t="n">
        <f aca="false">IF(B958&lt;&gt;"",1,0)</f>
        <v>0</v>
      </c>
    </row>
    <row r="959" customFormat="false" ht="12.75" hidden="false" customHeight="false" outlineLevel="0" collapsed="false">
      <c r="B959" s="30" t="n">
        <f aca="false">'QP4 (ZAM337...)'!A111</f>
        <v>0</v>
      </c>
      <c r="C959" s="30" t="n">
        <f aca="false">'QP4 (ZAM337...)'!B111</f>
        <v>0</v>
      </c>
      <c r="D959" s="30" t="n">
        <f aca="false">'QP4 (ZAM337...)'!C111</f>
        <v>0</v>
      </c>
      <c r="E959" s="30" t="n">
        <f aca="false">'QP4 (ZAM337...)'!D111</f>
        <v>0</v>
      </c>
      <c r="F959" s="30" t="n">
        <f aca="false">'QP4 (ZAM337...)'!E111</f>
        <v>0</v>
      </c>
      <c r="G959" s="30" t="n">
        <f aca="false">IF(B959&lt;&gt;"",1,0)</f>
        <v>0</v>
      </c>
    </row>
    <row r="960" customFormat="false" ht="12.75" hidden="false" customHeight="false" outlineLevel="0" collapsed="false">
      <c r="B960" s="30" t="n">
        <f aca="false">'QP4 (ZAM337...)'!A112</f>
        <v>0</v>
      </c>
      <c r="C960" s="30" t="n">
        <f aca="false">'QP4 (ZAM337...)'!B112</f>
        <v>0</v>
      </c>
      <c r="D960" s="30" t="n">
        <f aca="false">'QP4 (ZAM337...)'!C112</f>
        <v>0</v>
      </c>
      <c r="E960" s="30" t="n">
        <f aca="false">'QP4 (ZAM337...)'!D112</f>
        <v>0</v>
      </c>
      <c r="F960" s="30" t="n">
        <f aca="false">'QP4 (ZAM337...)'!E112</f>
        <v>0</v>
      </c>
      <c r="G960" s="30" t="n">
        <f aca="false">IF(B960&lt;&gt;"",1,0)</f>
        <v>0</v>
      </c>
    </row>
    <row r="961" customFormat="false" ht="12.75" hidden="false" customHeight="false" outlineLevel="0" collapsed="false">
      <c r="B961" s="30" t="n">
        <f aca="false">'QP4 (ZAM337...)'!A113</f>
        <v>0</v>
      </c>
      <c r="C961" s="30" t="n">
        <f aca="false">'QP4 (ZAM337...)'!B113</f>
        <v>0</v>
      </c>
      <c r="D961" s="30" t="n">
        <f aca="false">'QP4 (ZAM337...)'!C113</f>
        <v>0</v>
      </c>
      <c r="E961" s="30" t="n">
        <f aca="false">'QP4 (ZAM337...)'!D113</f>
        <v>0</v>
      </c>
      <c r="F961" s="30" t="n">
        <f aca="false">'QP4 (ZAM337...)'!E113</f>
        <v>0</v>
      </c>
      <c r="G961" s="30" t="n">
        <f aca="false">IF(B961&lt;&gt;"",1,0)</f>
        <v>0</v>
      </c>
    </row>
    <row r="962" customFormat="false" ht="12.75" hidden="false" customHeight="false" outlineLevel="0" collapsed="false">
      <c r="B962" s="30" t="n">
        <f aca="false">'QP4 (ZAM337...)'!A114</f>
        <v>0</v>
      </c>
      <c r="C962" s="30" t="n">
        <f aca="false">'QP4 (ZAM337...)'!B114</f>
        <v>0</v>
      </c>
      <c r="D962" s="30" t="n">
        <f aca="false">'QP4 (ZAM337...)'!C114</f>
        <v>0</v>
      </c>
      <c r="E962" s="30" t="n">
        <f aca="false">'QP4 (ZAM337...)'!D114</f>
        <v>0</v>
      </c>
      <c r="F962" s="30" t="n">
        <f aca="false">'QP4 (ZAM337...)'!E114</f>
        <v>0</v>
      </c>
      <c r="G962" s="30" t="n">
        <f aca="false">IF(B962&lt;&gt;"",1,0)</f>
        <v>0</v>
      </c>
    </row>
    <row r="963" customFormat="false" ht="12.75" hidden="false" customHeight="false" outlineLevel="0" collapsed="false">
      <c r="B963" s="30" t="n">
        <f aca="false">'QP4 (ZAM337...)'!A115</f>
        <v>0</v>
      </c>
      <c r="C963" s="30" t="n">
        <f aca="false">'QP4 (ZAM337...)'!B115</f>
        <v>0</v>
      </c>
      <c r="D963" s="30" t="n">
        <f aca="false">'QP4 (ZAM337...)'!C115</f>
        <v>0</v>
      </c>
      <c r="E963" s="30" t="n">
        <f aca="false">'QP4 (ZAM337...)'!D115</f>
        <v>0</v>
      </c>
      <c r="F963" s="30" t="n">
        <f aca="false">'QP4 (ZAM337...)'!E115</f>
        <v>0</v>
      </c>
      <c r="G963" s="30" t="n">
        <f aca="false">IF(B963&lt;&gt;"",1,0)</f>
        <v>0</v>
      </c>
    </row>
    <row r="964" customFormat="false" ht="12.75" hidden="false" customHeight="false" outlineLevel="0" collapsed="false">
      <c r="B964" s="30" t="n">
        <f aca="false">'QP4 (ZAM337...)'!A116</f>
        <v>0</v>
      </c>
      <c r="C964" s="30" t="n">
        <f aca="false">'QP4 (ZAM337...)'!B116</f>
        <v>0</v>
      </c>
      <c r="D964" s="30" t="n">
        <f aca="false">'QP4 (ZAM337...)'!C116</f>
        <v>0</v>
      </c>
      <c r="E964" s="30" t="n">
        <f aca="false">'QP4 (ZAM337...)'!D116</f>
        <v>0</v>
      </c>
      <c r="F964" s="30" t="n">
        <f aca="false">'QP4 (ZAM337...)'!E116</f>
        <v>0</v>
      </c>
      <c r="G964" s="30" t="n">
        <f aca="false">IF(B964&lt;&gt;"",1,0)</f>
        <v>0</v>
      </c>
    </row>
    <row r="965" customFormat="false" ht="12.75" hidden="false" customHeight="false" outlineLevel="0" collapsed="false">
      <c r="B965" s="30" t="n">
        <f aca="false">'QP4 (ZAM337...)'!A117</f>
        <v>0</v>
      </c>
      <c r="C965" s="30" t="n">
        <f aca="false">'QP4 (ZAM337...)'!B117</f>
        <v>0</v>
      </c>
      <c r="D965" s="30" t="n">
        <f aca="false">'QP4 (ZAM337...)'!C117</f>
        <v>0</v>
      </c>
      <c r="E965" s="30" t="n">
        <f aca="false">'QP4 (ZAM337...)'!D117</f>
        <v>0</v>
      </c>
      <c r="F965" s="30" t="n">
        <f aca="false">'QP4 (ZAM337...)'!E117</f>
        <v>0</v>
      </c>
      <c r="G965" s="30" t="n">
        <f aca="false">IF(B965&lt;&gt;"",1,0)</f>
        <v>0</v>
      </c>
    </row>
    <row r="966" customFormat="false" ht="12.75" hidden="false" customHeight="false" outlineLevel="0" collapsed="false">
      <c r="B966" s="30" t="n">
        <f aca="false">'QP4 (ZAM337...)'!A118</f>
        <v>0</v>
      </c>
      <c r="C966" s="30" t="n">
        <f aca="false">'QP4 (ZAM337...)'!B118</f>
        <v>0</v>
      </c>
      <c r="D966" s="30" t="n">
        <f aca="false">'QP4 (ZAM337...)'!C118</f>
        <v>0</v>
      </c>
      <c r="E966" s="30" t="n">
        <f aca="false">'QP4 (ZAM337...)'!D118</f>
        <v>0</v>
      </c>
      <c r="F966" s="30" t="n">
        <f aca="false">'QP4 (ZAM337...)'!E118</f>
        <v>0</v>
      </c>
      <c r="G966" s="30" t="n">
        <f aca="false">IF(B966&lt;&gt;"",1,0)</f>
        <v>0</v>
      </c>
    </row>
    <row r="967" customFormat="false" ht="12.75" hidden="false" customHeight="false" outlineLevel="0" collapsed="false">
      <c r="B967" s="30" t="n">
        <f aca="false">'QP4 (ZAM337...)'!A119</f>
        <v>0</v>
      </c>
      <c r="C967" s="30" t="n">
        <f aca="false">'QP4 (ZAM337...)'!B119</f>
        <v>0</v>
      </c>
      <c r="D967" s="30" t="n">
        <f aca="false">'QP4 (ZAM337...)'!C119</f>
        <v>0</v>
      </c>
      <c r="E967" s="30" t="n">
        <f aca="false">'QP4 (ZAM337...)'!D119</f>
        <v>0</v>
      </c>
      <c r="F967" s="30" t="n">
        <f aca="false">'QP4 (ZAM337...)'!E119</f>
        <v>0</v>
      </c>
      <c r="G967" s="30" t="n">
        <f aca="false">IF(B967&lt;&gt;"",1,0)</f>
        <v>0</v>
      </c>
    </row>
    <row r="968" customFormat="false" ht="12.75" hidden="false" customHeight="false" outlineLevel="0" collapsed="false">
      <c r="B968" s="30" t="n">
        <f aca="false">'QP4 (ZAM337...)'!A120</f>
        <v>0</v>
      </c>
      <c r="C968" s="30" t="n">
        <f aca="false">'QP4 (ZAM337...)'!B120</f>
        <v>0</v>
      </c>
      <c r="D968" s="30" t="n">
        <f aca="false">'QP4 (ZAM337...)'!C120</f>
        <v>0</v>
      </c>
      <c r="E968" s="30" t="n">
        <f aca="false">'QP4 (ZAM337...)'!D120</f>
        <v>0</v>
      </c>
      <c r="F968" s="30" t="n">
        <f aca="false">'QP4 (ZAM337...)'!E120</f>
        <v>0</v>
      </c>
      <c r="G968" s="30" t="n">
        <f aca="false">IF(B968&lt;&gt;"",1,0)</f>
        <v>0</v>
      </c>
    </row>
    <row r="969" customFormat="false" ht="12.75" hidden="false" customHeight="false" outlineLevel="0" collapsed="false">
      <c r="B969" s="30" t="n">
        <f aca="false">'QP4 (ZAM337...)'!A121</f>
        <v>0</v>
      </c>
      <c r="C969" s="30" t="n">
        <f aca="false">'QP4 (ZAM337...)'!B121</f>
        <v>0</v>
      </c>
      <c r="D969" s="30" t="n">
        <f aca="false">'QP4 (ZAM337...)'!C121</f>
        <v>0</v>
      </c>
      <c r="E969" s="30" t="n">
        <f aca="false">'QP4 (ZAM337...)'!D121</f>
        <v>0</v>
      </c>
      <c r="F969" s="30" t="n">
        <f aca="false">'QP4 (ZAM337...)'!E121</f>
        <v>0</v>
      </c>
      <c r="G969" s="30" t="n">
        <f aca="false">IF(B969&lt;&gt;"",1,0)</f>
        <v>0</v>
      </c>
    </row>
    <row r="970" customFormat="false" ht="12.75" hidden="false" customHeight="false" outlineLevel="0" collapsed="false">
      <c r="B970" s="30" t="n">
        <f aca="false">'QP4 (ZAM337...)'!A122</f>
        <v>0</v>
      </c>
      <c r="C970" s="30" t="n">
        <f aca="false">'QP4 (ZAM337...)'!B122</f>
        <v>0</v>
      </c>
      <c r="D970" s="30" t="n">
        <f aca="false">'QP4 (ZAM337...)'!C122</f>
        <v>0</v>
      </c>
      <c r="E970" s="30" t="n">
        <f aca="false">'QP4 (ZAM337...)'!D122</f>
        <v>0</v>
      </c>
      <c r="F970" s="30" t="n">
        <f aca="false">'QP4 (ZAM337...)'!E122</f>
        <v>0</v>
      </c>
      <c r="G970" s="30" t="n">
        <f aca="false">IF(B970&lt;&gt;"",1,0)</f>
        <v>0</v>
      </c>
    </row>
    <row r="971" customFormat="false" ht="12.75" hidden="false" customHeight="false" outlineLevel="0" collapsed="false">
      <c r="B971" s="30" t="n">
        <f aca="false">'QP4 (ZAM337...)'!A123</f>
        <v>0</v>
      </c>
      <c r="C971" s="30" t="n">
        <f aca="false">'QP4 (ZAM337...)'!B123</f>
        <v>0</v>
      </c>
      <c r="D971" s="30" t="n">
        <f aca="false">'QP4 (ZAM337...)'!C123</f>
        <v>0</v>
      </c>
      <c r="E971" s="30" t="n">
        <f aca="false">'QP4 (ZAM337...)'!D123</f>
        <v>0</v>
      </c>
      <c r="F971" s="30" t="n">
        <f aca="false">'QP4 (ZAM337...)'!E123</f>
        <v>0</v>
      </c>
      <c r="G971" s="30" t="n">
        <f aca="false">IF(B971&lt;&gt;"",1,0)</f>
        <v>0</v>
      </c>
    </row>
    <row r="972" customFormat="false" ht="12.75" hidden="false" customHeight="false" outlineLevel="0" collapsed="false">
      <c r="B972" s="30" t="n">
        <f aca="false">'QP4 (ZAM337...)'!A124</f>
        <v>0</v>
      </c>
      <c r="C972" s="30" t="n">
        <f aca="false">'QP4 (ZAM337...)'!B124</f>
        <v>0</v>
      </c>
      <c r="D972" s="30" t="n">
        <f aca="false">'QP4 (ZAM337...)'!C124</f>
        <v>0</v>
      </c>
      <c r="E972" s="30" t="n">
        <f aca="false">'QP4 (ZAM337...)'!D124</f>
        <v>0</v>
      </c>
      <c r="F972" s="30" t="n">
        <f aca="false">'QP4 (ZAM337...)'!E124</f>
        <v>0</v>
      </c>
      <c r="G972" s="30" t="n">
        <f aca="false">IF(B972&lt;&gt;"",1,0)</f>
        <v>0</v>
      </c>
    </row>
    <row r="973" customFormat="false" ht="12.75" hidden="false" customHeight="false" outlineLevel="0" collapsed="false">
      <c r="B973" s="30" t="n">
        <f aca="false">'QP4 (ZAM337...)'!A125</f>
        <v>0</v>
      </c>
      <c r="C973" s="30" t="n">
        <f aca="false">'QP4 (ZAM337...)'!B125</f>
        <v>0</v>
      </c>
      <c r="D973" s="30" t="n">
        <f aca="false">'QP4 (ZAM337...)'!C125</f>
        <v>0</v>
      </c>
      <c r="E973" s="30" t="n">
        <f aca="false">'QP4 (ZAM337...)'!D125</f>
        <v>0</v>
      </c>
      <c r="F973" s="30" t="n">
        <f aca="false">'QP4 (ZAM337...)'!E125</f>
        <v>0</v>
      </c>
      <c r="G973" s="30" t="n">
        <f aca="false">IF(B973&lt;&gt;"",1,0)</f>
        <v>0</v>
      </c>
    </row>
    <row r="974" customFormat="false" ht="12.75" hidden="false" customHeight="false" outlineLevel="0" collapsed="false">
      <c r="B974" s="30" t="n">
        <f aca="false">'QP4 (ZAM337...)'!A126</f>
        <v>0</v>
      </c>
      <c r="C974" s="30" t="n">
        <f aca="false">'QP4 (ZAM337...)'!B126</f>
        <v>0</v>
      </c>
      <c r="D974" s="30" t="n">
        <f aca="false">'QP4 (ZAM337...)'!C126</f>
        <v>0</v>
      </c>
      <c r="E974" s="30" t="n">
        <f aca="false">'QP4 (ZAM337...)'!D126</f>
        <v>0</v>
      </c>
      <c r="F974" s="30" t="n">
        <f aca="false">'QP4 (ZAM337...)'!E126</f>
        <v>0</v>
      </c>
      <c r="G974" s="30" t="n">
        <f aca="false">IF(B974&lt;&gt;"",1,0)</f>
        <v>0</v>
      </c>
    </row>
    <row r="975" customFormat="false" ht="12.75" hidden="false" customHeight="false" outlineLevel="0" collapsed="false">
      <c r="B975" s="30" t="n">
        <f aca="false">'QP4 (ZAM337...)'!A127</f>
        <v>0</v>
      </c>
      <c r="C975" s="30" t="n">
        <f aca="false">'QP4 (ZAM337...)'!B127</f>
        <v>0</v>
      </c>
      <c r="D975" s="30" t="n">
        <f aca="false">'QP4 (ZAM337...)'!C127</f>
        <v>0</v>
      </c>
      <c r="E975" s="30" t="n">
        <f aca="false">'QP4 (ZAM337...)'!D127</f>
        <v>0</v>
      </c>
      <c r="F975" s="30" t="n">
        <f aca="false">'QP4 (ZAM337...)'!E127</f>
        <v>0</v>
      </c>
      <c r="G975" s="30" t="n">
        <f aca="false">IF(B975&lt;&gt;"",1,0)</f>
        <v>0</v>
      </c>
    </row>
    <row r="976" customFormat="false" ht="12.75" hidden="false" customHeight="false" outlineLevel="0" collapsed="false">
      <c r="B976" s="30" t="n">
        <f aca="false">'QP4 (ZAM337...)'!A128</f>
        <v>0</v>
      </c>
      <c r="C976" s="30" t="n">
        <f aca="false">'QP4 (ZAM337...)'!B128</f>
        <v>0</v>
      </c>
      <c r="D976" s="30" t="n">
        <f aca="false">'QP4 (ZAM337...)'!C128</f>
        <v>0</v>
      </c>
      <c r="E976" s="30" t="n">
        <f aca="false">'QP4 (ZAM337...)'!D128</f>
        <v>0</v>
      </c>
      <c r="F976" s="30" t="n">
        <f aca="false">'QP4 (ZAM337...)'!E128</f>
        <v>0</v>
      </c>
      <c r="G976" s="30" t="n">
        <f aca="false">IF(B976&lt;&gt;"",1,0)</f>
        <v>0</v>
      </c>
    </row>
    <row r="977" customFormat="false" ht="12.75" hidden="false" customHeight="false" outlineLevel="0" collapsed="false">
      <c r="B977" s="30" t="n">
        <f aca="false">'QP4 (ZAM337...)'!A129</f>
        <v>0</v>
      </c>
      <c r="C977" s="30" t="n">
        <f aca="false">'QP4 (ZAM337...)'!B129</f>
        <v>0</v>
      </c>
      <c r="D977" s="30" t="n">
        <f aca="false">'QP4 (ZAM337...)'!C129</f>
        <v>0</v>
      </c>
      <c r="E977" s="30" t="n">
        <f aca="false">'QP4 (ZAM337...)'!D129</f>
        <v>0</v>
      </c>
      <c r="F977" s="30" t="n">
        <f aca="false">'QP4 (ZAM337...)'!E129</f>
        <v>0</v>
      </c>
      <c r="G977" s="30" t="n">
        <f aca="false">IF(B977&lt;&gt;"",1,0)</f>
        <v>0</v>
      </c>
    </row>
    <row r="978" customFormat="false" ht="12.75" hidden="false" customHeight="false" outlineLevel="0" collapsed="false">
      <c r="A978" s="30" t="s">
        <v>18</v>
      </c>
      <c r="B978" s="30" t="str">
        <f aca="false">'3200GT (ZAM338...)'!A3</f>
        <v>3200GT</v>
      </c>
      <c r="C978" s="30" t="str">
        <f aca="false">'3200GT (ZAM338...)'!B3</f>
        <v>*ZAMAA38A00*0000002*</v>
      </c>
      <c r="D978" s="30" t="n">
        <f aca="false">'3200GT (ZAM338...)'!C3</f>
        <v>1999</v>
      </c>
      <c r="E978" s="30" t="str">
        <f aca="false">'3200GT (ZAM338...)'!D3</f>
        <v>Grise</v>
      </c>
      <c r="F978" s="30" t="str">
        <f aca="false">'3200GT (ZAM338...)'!E3</f>
        <v>Italie</v>
      </c>
      <c r="G978" s="30" t="n">
        <f aca="false">IF(B978&lt;&gt;"",1,0)</f>
        <v>1</v>
      </c>
    </row>
    <row r="979" customFormat="false" ht="12.75" hidden="false" customHeight="false" outlineLevel="0" collapsed="false">
      <c r="B979" s="30" t="str">
        <f aca="false">'3200GT (ZAM338...)'!A6</f>
        <v>3200GT</v>
      </c>
      <c r="C979" s="30" t="str">
        <f aca="false">'3200GT (ZAM338...)'!B6</f>
        <v>*ZAMAA38A00*0000147*</v>
      </c>
      <c r="D979" s="30" t="n">
        <f aca="false">'3200GT (ZAM338...)'!C6</f>
        <v>2000</v>
      </c>
      <c r="E979" s="30" t="str">
        <f aca="false">'3200GT (ZAM338...)'!D6</f>
        <v>Grise</v>
      </c>
      <c r="F979" s="30" t="str">
        <f aca="false">'3200GT (ZAM338...)'!E6</f>
        <v>Espagne</v>
      </c>
      <c r="G979" s="30" t="n">
        <f aca="false">IF(B979&lt;&gt;"",1,0)</f>
        <v>1</v>
      </c>
    </row>
    <row r="980" customFormat="false" ht="12.75" hidden="false" customHeight="false" outlineLevel="0" collapsed="false">
      <c r="B980" s="30" t="str">
        <f aca="false">'3200GT (ZAM338...)'!A8</f>
        <v>3200GT</v>
      </c>
      <c r="C980" s="30" t="str">
        <f aca="false">'3200GT (ZAM338...)'!B8</f>
        <v>*ZAMAA38A00*0000205*</v>
      </c>
      <c r="D980" s="30" t="n">
        <f aca="false">'3200GT (ZAM338...)'!C8</f>
        <v>1999</v>
      </c>
      <c r="E980" s="30" t="str">
        <f aca="false">'3200GT (ZAM338...)'!D8</f>
        <v>?</v>
      </c>
      <c r="F980" s="30" t="str">
        <f aca="false">'3200GT (ZAM338...)'!E8</f>
        <v>France</v>
      </c>
      <c r="G980" s="30" t="n">
        <f aca="false">IF(B980&lt;&gt;"",1,0)</f>
        <v>1</v>
      </c>
    </row>
    <row r="981" customFormat="false" ht="12.75" hidden="false" customHeight="false" outlineLevel="0" collapsed="false">
      <c r="B981" s="30" t="str">
        <f aca="false">'3200GT (ZAM338...)'!A12</f>
        <v>3200GT</v>
      </c>
      <c r="C981" s="30" t="str">
        <f aca="false">'3200GT (ZAM338...)'!B12</f>
        <v>*ZAMAA38A00*0000332*</v>
      </c>
      <c r="D981" s="30" t="n">
        <f aca="false">'3200GT (ZAM338...)'!C12</f>
        <v>1999</v>
      </c>
      <c r="E981" s="30" t="str">
        <f aca="false">'3200GT (ZAM338...)'!D12</f>
        <v>Noir</v>
      </c>
      <c r="F981" s="30" t="str">
        <f aca="false">'3200GT (ZAM338...)'!E12</f>
        <v>France</v>
      </c>
      <c r="G981" s="30" t="n">
        <f aca="false">IF(B981&lt;&gt;"",1,0)</f>
        <v>1</v>
      </c>
    </row>
    <row r="982" customFormat="false" ht="12.75" hidden="false" customHeight="false" outlineLevel="0" collapsed="false">
      <c r="B982" s="30" t="str">
        <f aca="false">'3200GT (ZAM338...)'!A26</f>
        <v>3200GT</v>
      </c>
      <c r="C982" s="30" t="str">
        <f aca="false">'3200GT (ZAM338...)'!B26</f>
        <v>*ZAMAA38A00*0000602*</v>
      </c>
      <c r="D982" s="30" t="n">
        <f aca="false">'3200GT (ZAM338...)'!C26</f>
        <v>2000</v>
      </c>
      <c r="E982" s="30" t="str">
        <f aca="false">'3200GT (ZAM338...)'!D26</f>
        <v>Noir</v>
      </c>
      <c r="F982" s="30" t="str">
        <f aca="false">'3200GT (ZAM338...)'!E26</f>
        <v>France</v>
      </c>
      <c r="G982" s="30" t="n">
        <f aca="false">IF(B982&lt;&gt;"",1,0)</f>
        <v>1</v>
      </c>
    </row>
    <row r="983" customFormat="false" ht="12.75" hidden="false" customHeight="false" outlineLevel="0" collapsed="false">
      <c r="B983" s="30" t="str">
        <f aca="false">'3200GT (ZAM338...)'!A27</f>
        <v>3200GT</v>
      </c>
      <c r="C983" s="30" t="str">
        <f aca="false">'3200GT (ZAM338...)'!B27</f>
        <v>*ZAMAA38A00*0000632*</v>
      </c>
      <c r="D983" s="30" t="n">
        <f aca="false">'3200GT (ZAM338...)'!C27</f>
        <v>1999</v>
      </c>
      <c r="E983" s="30" t="str">
        <f aca="false">'3200GT (ZAM338...)'!D27</f>
        <v>Grise</v>
      </c>
      <c r="F983" s="30" t="str">
        <f aca="false">'3200GT (ZAM338...)'!E27</f>
        <v>Hollande</v>
      </c>
      <c r="G983" s="30" t="n">
        <f aca="false">IF(B983&lt;&gt;"",1,0)</f>
        <v>1</v>
      </c>
    </row>
    <row r="984" customFormat="false" ht="12.75" hidden="false" customHeight="false" outlineLevel="0" collapsed="false">
      <c r="B984" s="30" t="str">
        <f aca="false">'3200GT (ZAM338...)'!A33</f>
        <v>3200GT</v>
      </c>
      <c r="C984" s="30" t="str">
        <f aca="false">'3200GT (ZAM338...)'!B33</f>
        <v>*ZAMAA38A00*0000726*</v>
      </c>
      <c r="D984" s="30" t="n">
        <f aca="false">'3200GT (ZAM338...)'!C33</f>
        <v>1999</v>
      </c>
      <c r="E984" s="30" t="str">
        <f aca="false">'3200GT (ZAM338...)'!D33</f>
        <v>Blu Nettuno</v>
      </c>
      <c r="F984" s="30" t="str">
        <f aca="false">'3200GT (ZAM338...)'!E33</f>
        <v>France</v>
      </c>
      <c r="G984" s="30" t="n">
        <f aca="false">IF(B984&lt;&gt;"",1,0)</f>
        <v>1</v>
      </c>
    </row>
    <row r="985" customFormat="false" ht="12.75" hidden="false" customHeight="false" outlineLevel="0" collapsed="false">
      <c r="B985" s="30" t="e">
        <f aca="false">#REF!</f>
        <v>#REF!</v>
      </c>
      <c r="C985" s="30" t="e">
        <f aca="false">#REF!</f>
        <v>#REF!</v>
      </c>
      <c r="D985" s="30" t="e">
        <f aca="false">#REF!</f>
        <v>#REF!</v>
      </c>
      <c r="E985" s="30" t="e">
        <f aca="false">#REF!</f>
        <v>#REF!</v>
      </c>
      <c r="F985" s="30" t="e">
        <f aca="false">#REF!</f>
        <v>#REF!</v>
      </c>
      <c r="G985" s="30" t="e">
        <f aca="false">IF(B985&lt;&gt;"",1,0)</f>
        <v>#REF!</v>
      </c>
    </row>
    <row r="986" customFormat="false" ht="12.75" hidden="false" customHeight="false" outlineLevel="0" collapsed="false">
      <c r="B986" s="30" t="str">
        <f aca="false">'3200GT (ZAM338...)'!A68</f>
        <v>3200GT</v>
      </c>
      <c r="C986" s="30" t="str">
        <f aca="false">'3200GT (ZAM338...)'!B68</f>
        <v>*ZAMAA38A00*0001540*</v>
      </c>
      <c r="D986" s="30" t="n">
        <f aca="false">'3200GT (ZAM338...)'!C68</f>
        <v>2000</v>
      </c>
      <c r="E986" s="30" t="str">
        <f aca="false">'3200GT (ZAM338...)'!D68</f>
        <v>Blu Nettuno</v>
      </c>
      <c r="F986" s="30" t="str">
        <f aca="false">'3200GT (ZAM338...)'!E68</f>
        <v>France</v>
      </c>
      <c r="G986" s="30" t="n">
        <f aca="false">IF(B986&lt;&gt;"",1,0)</f>
        <v>1</v>
      </c>
    </row>
    <row r="987" customFormat="false" ht="12.75" hidden="false" customHeight="false" outlineLevel="0" collapsed="false">
      <c r="B987" s="30" t="str">
        <f aca="false">'3200GT (ZAM338...)'!A74</f>
        <v>3200GT</v>
      </c>
      <c r="C987" s="30" t="str">
        <f aca="false">'3200GT (ZAM338...)'!B74</f>
        <v>*ZAMAA38A00*0001679*</v>
      </c>
      <c r="D987" s="30" t="n">
        <f aca="false">'3200GT (ZAM338...)'!C74</f>
        <v>2001</v>
      </c>
      <c r="E987" s="30" t="str">
        <f aca="false">'3200GT (ZAM338...)'!D74</f>
        <v>?</v>
      </c>
      <c r="F987" s="30" t="str">
        <f aca="false">'3200GT (ZAM338...)'!E74</f>
        <v>France</v>
      </c>
      <c r="G987" s="30" t="n">
        <f aca="false">IF(B987&lt;&gt;"",1,0)</f>
        <v>1</v>
      </c>
    </row>
    <row r="988" customFormat="false" ht="12.75" hidden="false" customHeight="false" outlineLevel="0" collapsed="false">
      <c r="B988" s="30" t="str">
        <f aca="false">'3200GT (ZAM338...)'!A81</f>
        <v>3200GT</v>
      </c>
      <c r="C988" s="30" t="str">
        <f aca="false">'3200GT (ZAM338...)'!B81</f>
        <v>*ZAMAA38A00*0001875*</v>
      </c>
      <c r="D988" s="30" t="n">
        <f aca="false">'3200GT (ZAM338...)'!C81</f>
        <v>2000</v>
      </c>
      <c r="E988" s="30" t="str">
        <f aca="false">'3200GT (ZAM338...)'!D81</f>
        <v>Grise</v>
      </c>
      <c r="F988" s="30" t="str">
        <f aca="false">'3200GT (ZAM338...)'!E81</f>
        <v>France</v>
      </c>
      <c r="G988" s="30" t="n">
        <f aca="false">IF(B988&lt;&gt;"",1,0)</f>
        <v>1</v>
      </c>
    </row>
    <row r="989" customFormat="false" ht="12.75" hidden="false" customHeight="false" outlineLevel="0" collapsed="false">
      <c r="B989" s="30" t="str">
        <f aca="false">'3200GT (ZAM338...)'!A84</f>
        <v>3200GT</v>
      </c>
      <c r="C989" s="30" t="str">
        <f aca="false">'3200GT (ZAM338...)'!B84</f>
        <v>*ZAMAA38A00*0001938*</v>
      </c>
      <c r="D989" s="30" t="n">
        <f aca="false">'3200GT (ZAM338...)'!C84</f>
        <v>2000</v>
      </c>
      <c r="E989" s="30" t="str">
        <f aca="false">'3200GT (ZAM338...)'!D84</f>
        <v>Noir</v>
      </c>
      <c r="F989" s="30" t="str">
        <f aca="false">'3200GT (ZAM338...)'!E84</f>
        <v>Italie</v>
      </c>
      <c r="G989" s="30" t="n">
        <f aca="false">IF(B989&lt;&gt;"",1,0)</f>
        <v>1</v>
      </c>
    </row>
    <row r="990" customFormat="false" ht="12.75" hidden="false" customHeight="false" outlineLevel="0" collapsed="false">
      <c r="B990" s="30" t="str">
        <f aca="false">'3200GT (ZAM338...)'!A85</f>
        <v>3200GT</v>
      </c>
      <c r="C990" s="30" t="str">
        <f aca="false">'3200GT (ZAM338...)'!B85</f>
        <v>*ZAMAA38A00*0001942*</v>
      </c>
      <c r="D990" s="30" t="n">
        <f aca="false">'3200GT (ZAM338...)'!C85</f>
        <v>2000</v>
      </c>
      <c r="E990" s="30" t="str">
        <f aca="false">'3200GT (ZAM338...)'!D85</f>
        <v>Grise</v>
      </c>
      <c r="F990" s="30" t="str">
        <f aca="false">'3200GT (ZAM338...)'!E85</f>
        <v>Suisse</v>
      </c>
      <c r="G990" s="30" t="n">
        <f aca="false">IF(B990&lt;&gt;"",1,0)</f>
        <v>1</v>
      </c>
    </row>
    <row r="991" customFormat="false" ht="12.75" hidden="false" customHeight="false" outlineLevel="0" collapsed="false">
      <c r="B991" s="30" t="str">
        <f aca="false">'3200GT (ZAM338...)'!A89</f>
        <v>3200GT</v>
      </c>
      <c r="C991" s="30" t="str">
        <f aca="false">'3200GT (ZAM338...)'!B89</f>
        <v>*ZAMAA38A00*0002000*</v>
      </c>
      <c r="D991" s="30" t="n">
        <f aca="false">'3200GT (ZAM338...)'!C89</f>
        <v>1999</v>
      </c>
      <c r="E991" s="30" t="str">
        <f aca="false">'3200GT (ZAM338...)'!D89</f>
        <v>?</v>
      </c>
      <c r="F991" s="30" t="str">
        <f aca="false">'3200GT (ZAM338...)'!E89</f>
        <v>Suisse</v>
      </c>
      <c r="G991" s="30" t="n">
        <f aca="false">IF(B991&lt;&gt;"",1,0)</f>
        <v>1</v>
      </c>
    </row>
    <row r="992" customFormat="false" ht="12.75" hidden="false" customHeight="false" outlineLevel="0" collapsed="false">
      <c r="B992" s="30" t="str">
        <f aca="false">'3200GT (ZAM338...)'!A90</f>
        <v>3200GT</v>
      </c>
      <c r="C992" s="30" t="str">
        <f aca="false">'3200GT (ZAM338...)'!B90</f>
        <v>*ZAMAA38A00*0002036*</v>
      </c>
      <c r="D992" s="30" t="n">
        <f aca="false">'3200GT (ZAM338...)'!C90</f>
        <v>2000</v>
      </c>
      <c r="E992" s="30" t="str">
        <f aca="false">'3200GT (ZAM338...)'!D90</f>
        <v>Noir</v>
      </c>
      <c r="F992" s="30" t="str">
        <f aca="false">'3200GT (ZAM338...)'!E90</f>
        <v>Suisse</v>
      </c>
      <c r="G992" s="30" t="n">
        <f aca="false">IF(B992&lt;&gt;"",1,0)</f>
        <v>1</v>
      </c>
    </row>
    <row r="993" customFormat="false" ht="12.75" hidden="false" customHeight="false" outlineLevel="0" collapsed="false">
      <c r="B993" s="30" t="e">
        <f aca="false">#REF!</f>
        <v>#REF!</v>
      </c>
      <c r="C993" s="30" t="e">
        <f aca="false">#REF!</f>
        <v>#REF!</v>
      </c>
      <c r="D993" s="30" t="e">
        <f aca="false">#REF!</f>
        <v>#REF!</v>
      </c>
      <c r="E993" s="30" t="e">
        <f aca="false">#REF!</f>
        <v>#REF!</v>
      </c>
      <c r="F993" s="30" t="e">
        <f aca="false">#REF!</f>
        <v>#REF!</v>
      </c>
      <c r="G993" s="30" t="e">
        <f aca="false">IF(B993&lt;&gt;"",1,0)</f>
        <v>#REF!</v>
      </c>
    </row>
    <row r="994" customFormat="false" ht="12.75" hidden="false" customHeight="false" outlineLevel="0" collapsed="false">
      <c r="B994" s="30" t="str">
        <f aca="false">'3200GT (ZAM338...)'!A96</f>
        <v>3200GT</v>
      </c>
      <c r="C994" s="30" t="str">
        <f aca="false">'3200GT (ZAM338...)'!B96</f>
        <v>*ZAMAA38A00*0002255*</v>
      </c>
      <c r="D994" s="30" t="n">
        <f aca="false">'3200GT (ZAM338...)'!C96</f>
        <v>2000</v>
      </c>
      <c r="E994" s="30" t="str">
        <f aca="false">'3200GT (ZAM338...)'!D96</f>
        <v>?</v>
      </c>
      <c r="F994" s="30" t="str">
        <f aca="false">'3200GT (ZAM338...)'!E96</f>
        <v>Espagne</v>
      </c>
      <c r="G994" s="30" t="n">
        <f aca="false">IF(B994&lt;&gt;"",1,0)</f>
        <v>1</v>
      </c>
    </row>
    <row r="995" customFormat="false" ht="12.75" hidden="false" customHeight="false" outlineLevel="0" collapsed="false">
      <c r="B995" s="30" t="str">
        <f aca="false">'3200GT (ZAM338...)'!A106</f>
        <v>3200GT</v>
      </c>
      <c r="C995" s="30" t="str">
        <f aca="false">'3200GT (ZAM338...)'!B106</f>
        <v>*ZAMAA38A00*0002698*</v>
      </c>
      <c r="D995" s="30" t="n">
        <f aca="false">'3200GT (ZAM338...)'!C106</f>
        <v>2000</v>
      </c>
      <c r="E995" s="30" t="str">
        <f aca="false">'3200GT (ZAM338...)'!D106</f>
        <v>Grise</v>
      </c>
      <c r="F995" s="30" t="str">
        <f aca="false">'3200GT (ZAM338...)'!E106</f>
        <v>Italie</v>
      </c>
      <c r="G995" s="30" t="n">
        <f aca="false">IF(B995&lt;&gt;"",1,0)</f>
        <v>1</v>
      </c>
    </row>
    <row r="996" customFormat="false" ht="12.75" hidden="false" customHeight="false" outlineLevel="0" collapsed="false">
      <c r="B996" s="30" t="str">
        <f aca="false">'3200GT (ZAM338...)'!A111</f>
        <v>3200GT</v>
      </c>
      <c r="C996" s="30" t="str">
        <f aca="false">'3200GT (ZAM338...)'!B111</f>
        <v>*ZAMAA38A00*0002897*</v>
      </c>
      <c r="D996" s="30" t="n">
        <f aca="false">'3200GT (ZAM338...)'!C111</f>
        <v>2001</v>
      </c>
      <c r="E996" s="30" t="str">
        <f aca="false">'3200GT (ZAM338...)'!D111</f>
        <v>Noir</v>
      </c>
      <c r="F996" s="30" t="str">
        <f aca="false">'3200GT (ZAM338...)'!E111</f>
        <v>Allemagne</v>
      </c>
      <c r="G996" s="30" t="n">
        <f aca="false">IF(B996&lt;&gt;"",1,0)</f>
        <v>1</v>
      </c>
    </row>
    <row r="997" customFormat="false" ht="12.75" hidden="false" customHeight="false" outlineLevel="0" collapsed="false">
      <c r="B997" s="30" t="str">
        <f aca="false">'3200GT (ZAM338...)'!A127</f>
        <v>3200GT</v>
      </c>
      <c r="C997" s="30" t="str">
        <f aca="false">'3200GT (ZAM338...)'!B127</f>
        <v>*ZAMAA38A00*0003160*</v>
      </c>
      <c r="D997" s="30" t="n">
        <f aca="false">'3200GT (ZAM338...)'!C127</f>
        <v>2001</v>
      </c>
      <c r="E997" s="30" t="str">
        <f aca="false">'3200GT (ZAM338...)'!D127</f>
        <v>Jaune</v>
      </c>
      <c r="F997" s="30" t="str">
        <f aca="false">'3200GT (ZAM338...)'!E127</f>
        <v>France</v>
      </c>
      <c r="G997" s="30" t="n">
        <f aca="false">IF(B997&lt;&gt;"",1,0)</f>
        <v>1</v>
      </c>
    </row>
    <row r="998" customFormat="false" ht="12.75" hidden="false" customHeight="false" outlineLevel="0" collapsed="false">
      <c r="B998" s="30" t="str">
        <f aca="false">'3200GT (ZAM338...)'!A133</f>
        <v>3200GT</v>
      </c>
      <c r="C998" s="30" t="str">
        <f aca="false">'3200GT (ZAM338...)'!B133</f>
        <v>*ZAMAA38A00*0003323*</v>
      </c>
      <c r="D998" s="30" t="n">
        <f aca="false">'3200GT (ZAM338...)'!C133</f>
        <v>1999</v>
      </c>
      <c r="E998" s="30" t="str">
        <f aca="false">'3200GT (ZAM338...)'!D133</f>
        <v>Blanc</v>
      </c>
      <c r="F998" s="30" t="str">
        <f aca="false">'3200GT (ZAM338...)'!E133</f>
        <v>Italie</v>
      </c>
      <c r="G998" s="30" t="n">
        <f aca="false">IF(B998&lt;&gt;"",1,0)</f>
        <v>1</v>
      </c>
    </row>
    <row r="999" customFormat="false" ht="12.75" hidden="false" customHeight="false" outlineLevel="0" collapsed="false">
      <c r="B999" s="30" t="str">
        <f aca="false">'3200GT (ZAM338...)'!A135</f>
        <v>3200GT</v>
      </c>
      <c r="C999" s="30" t="str">
        <f aca="false">'3200GT (ZAM338...)'!B135</f>
        <v>*ZAMAA38A00*0003362*</v>
      </c>
      <c r="D999" s="30" t="n">
        <f aca="false">'3200GT (ZAM338...)'!C135</f>
        <v>2001</v>
      </c>
      <c r="E999" s="30" t="str">
        <f aca="false">'3200GT (ZAM338...)'!D135</f>
        <v>Grise</v>
      </c>
      <c r="F999" s="30" t="str">
        <f aca="false">'3200GT (ZAM338...)'!E135</f>
        <v>France</v>
      </c>
      <c r="G999" s="30" t="n">
        <f aca="false">IF(B999&lt;&gt;"",1,0)</f>
        <v>1</v>
      </c>
    </row>
    <row r="1000" customFormat="false" ht="12.75" hidden="false" customHeight="false" outlineLevel="0" collapsed="false">
      <c r="B1000" s="30" t="str">
        <f aca="false">'3200GT (ZAM338...)'!A153</f>
        <v>3200GT</v>
      </c>
      <c r="C1000" s="30" t="str">
        <f aca="false">'3200GT (ZAM338...)'!B153</f>
        <v>*ZAMAA38A00*0003682*</v>
      </c>
      <c r="D1000" s="30" t="n">
        <f aca="false">'3200GT (ZAM338...)'!C153</f>
        <v>2001</v>
      </c>
      <c r="E1000" s="30" t="str">
        <f aca="false">'3200GT (ZAM338...)'!D153</f>
        <v>Grigio Touring</v>
      </c>
      <c r="F1000" s="30" t="str">
        <f aca="false">'3200GT (ZAM338...)'!E153</f>
        <v>France</v>
      </c>
      <c r="G1000" s="30" t="n">
        <f aca="false">IF(B1000&lt;&gt;"",1,0)</f>
        <v>1</v>
      </c>
    </row>
    <row r="1001" customFormat="false" ht="12.75" hidden="false" customHeight="false" outlineLevel="0" collapsed="false">
      <c r="B1001" s="30" t="str">
        <f aca="false">'3200GT (ZAM338...)'!A160</f>
        <v>3200GT</v>
      </c>
      <c r="C1001" s="30" t="str">
        <f aca="false">'3200GT (ZAM338...)'!B160</f>
        <v>*ZAMAA38A00*0003957*</v>
      </c>
      <c r="D1001" s="30" t="n">
        <f aca="false">'3200GT (ZAM338...)'!C160</f>
        <v>2001</v>
      </c>
      <c r="E1001" s="30" t="str">
        <f aca="false">'3200GT (ZAM338...)'!D160</f>
        <v>?</v>
      </c>
      <c r="F1001" s="30" t="str">
        <f aca="false">'3200GT (ZAM338...)'!E160</f>
        <v>Hollande</v>
      </c>
      <c r="G1001" s="30" t="n">
        <f aca="false">IF(B1001&lt;&gt;"",1,0)</f>
        <v>1</v>
      </c>
    </row>
    <row r="1002" customFormat="false" ht="12.75" hidden="false" customHeight="false" outlineLevel="0" collapsed="false">
      <c r="B1002" s="30" t="str">
        <f aca="false">'3200GT (ZAM338...)'!A166</f>
        <v>3200GT</v>
      </c>
      <c r="C1002" s="30" t="str">
        <f aca="false">'3200GT (ZAM338...)'!B166</f>
        <v>*ZAMAA38A00*0004063*</v>
      </c>
      <c r="D1002" s="30" t="n">
        <f aca="false">'3200GT (ZAM338...)'!C166</f>
        <v>2001</v>
      </c>
      <c r="E1002" s="30" t="str">
        <f aca="false">'3200GT (ZAM338...)'!D166</f>
        <v>?</v>
      </c>
      <c r="F1002" s="30" t="str">
        <f aca="false">'3200GT (ZAM338...)'!E166</f>
        <v>France</v>
      </c>
      <c r="G1002" s="30" t="n">
        <f aca="false">IF(B1002&lt;&gt;"",1,0)</f>
        <v>1</v>
      </c>
    </row>
    <row r="1003" customFormat="false" ht="12.75" hidden="false" customHeight="false" outlineLevel="0" collapsed="false">
      <c r="B1003" s="30" t="str">
        <f aca="false">'3200GT (ZAM338...)'!A173</f>
        <v>3200GT</v>
      </c>
      <c r="C1003" s="30" t="str">
        <f aca="false">'3200GT (ZAM338...)'!B173</f>
        <v>*ZAMAA38A00*0004256*</v>
      </c>
      <c r="D1003" s="30" t="str">
        <f aca="false">'3200GT (ZAM338...)'!C173</f>
        <v>?</v>
      </c>
      <c r="E1003" s="30" t="str">
        <f aca="false">'3200GT (ZAM338...)'!D173</f>
        <v>?</v>
      </c>
      <c r="F1003" s="30" t="str">
        <f aca="false">'3200GT (ZAM338...)'!E173</f>
        <v>France</v>
      </c>
      <c r="G1003" s="30" t="n">
        <f aca="false">IF(B1003&lt;&gt;"",1,0)</f>
        <v>1</v>
      </c>
    </row>
    <row r="1004" customFormat="false" ht="12.75" hidden="false" customHeight="false" outlineLevel="0" collapsed="false">
      <c r="B1004" s="30" t="str">
        <f aca="false">'3200GT (ZAM338...)'!A174</f>
        <v>3200GT</v>
      </c>
      <c r="C1004" s="30" t="str">
        <f aca="false">'3200GT (ZAM338...)'!B174</f>
        <v>*ZAMAA38A00*0004257*</v>
      </c>
      <c r="D1004" s="30" t="n">
        <f aca="false">'3200GT (ZAM338...)'!C174</f>
        <v>2001</v>
      </c>
      <c r="E1004" s="30" t="str">
        <f aca="false">'3200GT (ZAM338...)'!D174</f>
        <v>?</v>
      </c>
      <c r="F1004" s="30" t="str">
        <f aca="false">'3200GT (ZAM338...)'!E174</f>
        <v>France</v>
      </c>
      <c r="G1004" s="30" t="n">
        <f aca="false">IF(B1004&lt;&gt;"",1,0)</f>
        <v>1</v>
      </c>
    </row>
    <row r="1005" customFormat="false" ht="12.75" hidden="false" customHeight="false" outlineLevel="0" collapsed="false">
      <c r="B1005" s="30" t="str">
        <f aca="false">'3200GT (ZAM338...)'!A175</f>
        <v>3200GT</v>
      </c>
      <c r="C1005" s="30" t="str">
        <f aca="false">'3200GT (ZAM338...)'!B175</f>
        <v>*ZAMAA38A00*0004260*</v>
      </c>
      <c r="D1005" s="30" t="n">
        <f aca="false">'3200GT (ZAM338...)'!C175</f>
        <v>2000</v>
      </c>
      <c r="E1005" s="30" t="str">
        <f aca="false">'3200GT (ZAM338...)'!D175</f>
        <v>Verde Mistral</v>
      </c>
      <c r="F1005" s="30" t="str">
        <f aca="false">'3200GT (ZAM338...)'!E175</f>
        <v>France</v>
      </c>
      <c r="G1005" s="30" t="n">
        <f aca="false">IF(B1005&lt;&gt;"",1,0)</f>
        <v>1</v>
      </c>
    </row>
    <row r="1006" customFormat="false" ht="12.75" hidden="false" customHeight="false" outlineLevel="0" collapsed="false">
      <c r="B1006" s="30" t="str">
        <f aca="false">'3200GT (ZAM338...)'!A177</f>
        <v>3200GT</v>
      </c>
      <c r="C1006" s="30" t="str">
        <f aca="false">'3200GT (ZAM338...)'!B177</f>
        <v>*ZAMAA38A00*0004323*</v>
      </c>
      <c r="D1006" s="30" t="n">
        <f aca="false">'3200GT (ZAM338...)'!C177</f>
        <v>2001</v>
      </c>
      <c r="E1006" s="30" t="str">
        <f aca="false">'3200GT (ZAM338...)'!D177</f>
        <v>?</v>
      </c>
      <c r="F1006" s="30" t="str">
        <f aca="false">'3200GT (ZAM338...)'!E177</f>
        <v>Belgique</v>
      </c>
      <c r="G1006" s="30" t="n">
        <f aca="false">IF(B1006&lt;&gt;"",1,0)</f>
        <v>1</v>
      </c>
    </row>
    <row r="1007" customFormat="false" ht="12.75" hidden="false" customHeight="false" outlineLevel="0" collapsed="false">
      <c r="B1007" s="30" t="str">
        <f aca="false">'3200GT (ZAM338...)'!A180</f>
        <v>3200GT</v>
      </c>
      <c r="C1007" s="30" t="str">
        <f aca="false">'3200GT (ZAM338...)'!B180</f>
        <v>*ZAMAA38A00*0004460*</v>
      </c>
      <c r="D1007" s="30" t="str">
        <f aca="false">'3200GT (ZAM338...)'!C180</f>
        <v>?</v>
      </c>
      <c r="E1007" s="30" t="str">
        <f aca="false">'3200GT (ZAM338...)'!D180</f>
        <v>?</v>
      </c>
      <c r="F1007" s="30" t="str">
        <f aca="false">'3200GT (ZAM338...)'!E180</f>
        <v>France</v>
      </c>
      <c r="G1007" s="30" t="n">
        <f aca="false">IF(B1007&lt;&gt;"",1,0)</f>
        <v>1</v>
      </c>
    </row>
    <row r="1008" customFormat="false" ht="12.75" hidden="false" customHeight="false" outlineLevel="0" collapsed="false">
      <c r="B1008" s="30" t="str">
        <f aca="false">'3200GT (ZAM338...)'!A185</f>
        <v>3200GT AC</v>
      </c>
      <c r="C1008" s="30" t="str">
        <f aca="false">'3200GT (ZAM338...)'!B185</f>
        <v>*ZAMAA38A00*0004633*</v>
      </c>
      <c r="D1008" s="30" t="n">
        <f aca="false">'3200GT (ZAM338...)'!C185</f>
        <v>2001</v>
      </c>
      <c r="E1008" s="30" t="str">
        <f aca="false">'3200GT (ZAM338...)'!D185</f>
        <v>Blu Nettuno</v>
      </c>
      <c r="F1008" s="30" t="str">
        <f aca="false">'3200GT (ZAM338...)'!E185</f>
        <v>France</v>
      </c>
      <c r="G1008" s="30" t="n">
        <f aca="false">IF(B1008&lt;&gt;"",1,0)</f>
        <v>1</v>
      </c>
    </row>
    <row r="1009" customFormat="false" ht="12.75" hidden="false" customHeight="false" outlineLevel="0" collapsed="false">
      <c r="B1009" s="30" t="str">
        <f aca="false">'3200GT (ZAM338...)'!A197</f>
        <v>3200GT</v>
      </c>
      <c r="C1009" s="30" t="str">
        <f aca="false">'3200GT (ZAM338...)'!B197</f>
        <v>*ZAMAA38A00*0004749*</v>
      </c>
      <c r="D1009" s="30" t="str">
        <f aca="false">'3200GT (ZAM338...)'!C197</f>
        <v>?</v>
      </c>
      <c r="E1009" s="30" t="str">
        <f aca="false">'3200GT (ZAM338...)'!D197</f>
        <v>?</v>
      </c>
      <c r="F1009" s="30" t="str">
        <f aca="false">'3200GT (ZAM338...)'!E197</f>
        <v>Allemagne</v>
      </c>
      <c r="G1009" s="30" t="n">
        <f aca="false">IF(B1009&lt;&gt;"",1,0)</f>
        <v>1</v>
      </c>
    </row>
    <row r="1010" customFormat="false" ht="12.75" hidden="false" customHeight="false" outlineLevel="0" collapsed="false">
      <c r="B1010" s="30" t="str">
        <f aca="false">'3200GT (ZAM338...)'!A198</f>
        <v>3200GT AC</v>
      </c>
      <c r="C1010" s="30" t="str">
        <f aca="false">'3200GT (ZAM338...)'!B198</f>
        <v>*ZAMAA38A00*0004750*</v>
      </c>
      <c r="D1010" s="30" t="str">
        <f aca="false">'3200GT (ZAM338...)'!C198</f>
        <v>?</v>
      </c>
      <c r="E1010" s="30" t="str">
        <f aca="false">'3200GT (ZAM338...)'!D198</f>
        <v>?</v>
      </c>
      <c r="F1010" s="30" t="str">
        <f aca="false">'3200GT (ZAM338...)'!E198</f>
        <v>France</v>
      </c>
      <c r="G1010" s="30" t="n">
        <f aca="false">IF(B1010&lt;&gt;"",1,0)</f>
        <v>1</v>
      </c>
    </row>
    <row r="1011" customFormat="false" ht="12.75" hidden="false" customHeight="false" outlineLevel="0" collapsed="false">
      <c r="B1011" s="30" t="str">
        <f aca="false">'3200GT (ZAM338...)'!A201</f>
        <v>3200GT AC</v>
      </c>
      <c r="C1011" s="30" t="str">
        <f aca="false">'3200GT (ZAM338...)'!B201</f>
        <v>*ZAMAA38A00*0004761*</v>
      </c>
      <c r="D1011" s="30" t="n">
        <f aca="false">'3200GT (ZAM338...)'!C201</f>
        <v>2001</v>
      </c>
      <c r="E1011" s="30" t="str">
        <f aca="false">'3200GT (ZAM338...)'!D201</f>
        <v>Grigo Touring</v>
      </c>
      <c r="F1011" s="30" t="str">
        <f aca="false">'3200GT (ZAM338...)'!E201</f>
        <v>Allemagne</v>
      </c>
      <c r="G1011" s="30" t="n">
        <f aca="false">IF(B1011&lt;&gt;"",1,0)</f>
        <v>1</v>
      </c>
    </row>
    <row r="1012" customFormat="false" ht="12.75" hidden="false" customHeight="false" outlineLevel="0" collapsed="false">
      <c r="B1012" s="30" t="str">
        <f aca="false">'3200GT (ZAM338...)'!A208</f>
        <v>3200GT AC</v>
      </c>
      <c r="C1012" s="30" t="str">
        <f aca="false">'3200GT (ZAM338...)'!B208</f>
        <v>*ZAMAA38A00*0004861*</v>
      </c>
      <c r="D1012" s="30" t="n">
        <f aca="false">'3200GT (ZAM338...)'!C208</f>
        <v>2001</v>
      </c>
      <c r="E1012" s="30" t="str">
        <f aca="false">'3200GT (ZAM338...)'!D208</f>
        <v>Grise</v>
      </c>
      <c r="F1012" s="30" t="str">
        <f aca="false">'3200GT (ZAM338...)'!E208</f>
        <v>Grèce</v>
      </c>
      <c r="G1012" s="30" t="n">
        <f aca="false">IF(B1012&lt;&gt;"",1,0)</f>
        <v>1</v>
      </c>
    </row>
    <row r="1013" customFormat="false" ht="12.75" hidden="false" customHeight="false" outlineLevel="0" collapsed="false">
      <c r="B1013" s="30" t="str">
        <f aca="false">'3200GT (ZAM338...)'!A209</f>
        <v>3200GT AC</v>
      </c>
      <c r="C1013" s="30" t="str">
        <f aca="false">'3200GT (ZAM338...)'!B209</f>
        <v>*ZAMAA38A00*0004873*</v>
      </c>
      <c r="D1013" s="30" t="n">
        <f aca="false">'3200GT (ZAM338...)'!C209</f>
        <v>2001</v>
      </c>
      <c r="E1013" s="30" t="str">
        <f aca="false">'3200GT (ZAM338...)'!D209</f>
        <v>Bleu Sebring</v>
      </c>
      <c r="F1013" s="30" t="str">
        <f aca="false">'3200GT (ZAM338...)'!E209</f>
        <v>Hollande</v>
      </c>
      <c r="G1013" s="30" t="n">
        <f aca="false">IF(B1013&lt;&gt;"",1,0)</f>
        <v>1</v>
      </c>
    </row>
    <row r="1014" customFormat="false" ht="12.75" hidden="false" customHeight="false" outlineLevel="0" collapsed="false">
      <c r="B1014" s="30" t="str">
        <f aca="false">'3200GT (ZAM338...)'!A91</f>
        <v>3200GT</v>
      </c>
      <c r="C1014" s="30" t="str">
        <f aca="false">'3200GT (ZAM338...)'!B91</f>
        <v>*ZAMAA38A00*0002040*</v>
      </c>
      <c r="D1014" s="30" t="n">
        <f aca="false">'3200GT (ZAM338...)'!C91</f>
        <v>2000</v>
      </c>
      <c r="E1014" s="30" t="str">
        <f aca="false">'3200GT (ZAM338...)'!D91</f>
        <v>Grise</v>
      </c>
      <c r="F1014" s="30" t="str">
        <f aca="false">'3200GT (ZAM338...)'!E91</f>
        <v>Italie</v>
      </c>
      <c r="G1014" s="30" t="n">
        <f aca="false">IF(B1014&lt;&gt;"",1,0)</f>
        <v>1</v>
      </c>
    </row>
    <row r="1015" customFormat="false" ht="12.75" hidden="false" customHeight="false" outlineLevel="0" collapsed="false">
      <c r="B1015" s="30" t="e">
        <f aca="false">#REF!</f>
        <v>#REF!</v>
      </c>
      <c r="C1015" s="30" t="e">
        <f aca="false">#REF!</f>
        <v>#REF!</v>
      </c>
      <c r="D1015" s="30" t="e">
        <f aca="false">#REF!</f>
        <v>#REF!</v>
      </c>
      <c r="E1015" s="30" t="e">
        <f aca="false">#REF!</f>
        <v>#REF!</v>
      </c>
      <c r="F1015" s="30" t="e">
        <f aca="false">#REF!</f>
        <v>#REF!</v>
      </c>
      <c r="G1015" s="30" t="e">
        <f aca="false">IF(B1015&lt;&gt;"",1,0)</f>
        <v>#REF!</v>
      </c>
    </row>
    <row r="1016" customFormat="false" ht="12.75" hidden="false" customHeight="false" outlineLevel="0" collapsed="false">
      <c r="B1016" s="30" t="e">
        <f aca="false">#REF!</f>
        <v>#REF!</v>
      </c>
      <c r="C1016" s="30" t="e">
        <f aca="false">#REF!</f>
        <v>#REF!</v>
      </c>
      <c r="D1016" s="30" t="e">
        <f aca="false">#REF!</f>
        <v>#REF!</v>
      </c>
      <c r="E1016" s="30" t="e">
        <f aca="false">#REF!</f>
        <v>#REF!</v>
      </c>
      <c r="F1016" s="30" t="e">
        <f aca="false">#REF!</f>
        <v>#REF!</v>
      </c>
      <c r="G1016" s="30" t="e">
        <f aca="false">IF(B1016&lt;&gt;"",1,0)</f>
        <v>#REF!</v>
      </c>
    </row>
    <row r="1017" customFormat="false" ht="12.75" hidden="false" customHeight="false" outlineLevel="0" collapsed="false">
      <c r="B1017" s="30" t="e">
        <f aca="false">#REF!</f>
        <v>#REF!</v>
      </c>
      <c r="C1017" s="30" t="e">
        <f aca="false">#REF!</f>
        <v>#REF!</v>
      </c>
      <c r="D1017" s="30" t="e">
        <f aca="false">#REF!</f>
        <v>#REF!</v>
      </c>
      <c r="E1017" s="30" t="e">
        <f aca="false">#REF!</f>
        <v>#REF!</v>
      </c>
      <c r="F1017" s="30" t="e">
        <f aca="false">#REF!</f>
        <v>#REF!</v>
      </c>
      <c r="G1017" s="30" t="e">
        <f aca="false">IF(B1017&lt;&gt;"",1,0)</f>
        <v>#REF!</v>
      </c>
    </row>
    <row r="1018" customFormat="false" ht="12.75" hidden="false" customHeight="false" outlineLevel="0" collapsed="false">
      <c r="B1018" s="30" t="str">
        <f aca="false">'3200GT (ZAM338...)'!A50</f>
        <v>3200GTA</v>
      </c>
      <c r="C1018" s="30" t="str">
        <f aca="false">'3200GT (ZAM338...)'!B50</f>
        <v>*ZAMAA38B00*0001043*</v>
      </c>
      <c r="D1018" s="30" t="n">
        <f aca="false">'3200GT (ZAM338...)'!C50</f>
        <v>1999</v>
      </c>
      <c r="E1018" s="30" t="str">
        <f aca="false">'3200GT (ZAM338...)'!D50</f>
        <v>Grise</v>
      </c>
      <c r="F1018" s="30" t="str">
        <f aca="false">'3200GT (ZAM338...)'!E50</f>
        <v>Japon</v>
      </c>
      <c r="G1018" s="30" t="n">
        <f aca="false">IF(B1018&lt;&gt;"",1,0)</f>
        <v>1</v>
      </c>
    </row>
    <row r="1019" customFormat="false" ht="12.75" hidden="false" customHeight="false" outlineLevel="0" collapsed="false">
      <c r="B1019" s="30" t="str">
        <f aca="false">'3200GT (ZAM338...)'!A73</f>
        <v>3200GTA</v>
      </c>
      <c r="C1019" s="30" t="str">
        <f aca="false">'3200GT (ZAM338...)'!B73</f>
        <v>*ZAMAA38B00*0001647*</v>
      </c>
      <c r="D1019" s="30" t="n">
        <f aca="false">'3200GT (ZAM338...)'!C73</f>
        <v>2000</v>
      </c>
      <c r="E1019" s="30" t="str">
        <f aca="false">'3200GT (ZAM338...)'!D73</f>
        <v>Bleu</v>
      </c>
      <c r="F1019" s="30" t="str">
        <f aca="false">'3200GT (ZAM338...)'!E73</f>
        <v>Suede</v>
      </c>
      <c r="G1019" s="30" t="n">
        <f aca="false">IF(B1019&lt;&gt;"",1,0)</f>
        <v>1</v>
      </c>
    </row>
    <row r="1020" customFormat="false" ht="12.75" hidden="false" customHeight="false" outlineLevel="0" collapsed="false">
      <c r="B1020" s="30" t="str">
        <f aca="false">'3200GT (ZAM338...)'!A75</f>
        <v>3200GTA</v>
      </c>
      <c r="C1020" s="30" t="str">
        <f aca="false">'3200GT (ZAM338...)'!B75</f>
        <v>*ZAMAA38B00*0001686*</v>
      </c>
      <c r="D1020" s="30" t="n">
        <f aca="false">'3200GT (ZAM338...)'!C75</f>
        <v>2000</v>
      </c>
      <c r="E1020" s="30" t="str">
        <f aca="false">'3200GT (ZAM338...)'!D75</f>
        <v>Grise</v>
      </c>
      <c r="F1020" s="30" t="str">
        <f aca="false">'3200GT (ZAM338...)'!E75</f>
        <v>Italie</v>
      </c>
      <c r="G1020" s="30" t="n">
        <f aca="false">IF(B1020&lt;&gt;"",1,0)</f>
        <v>1</v>
      </c>
    </row>
    <row r="1021" customFormat="false" ht="12.75" hidden="false" customHeight="false" outlineLevel="0" collapsed="false">
      <c r="B1021" s="30" t="str">
        <f aca="false">'3200GT (ZAM338...)'!A80</f>
        <v>3200GTA</v>
      </c>
      <c r="C1021" s="30" t="str">
        <f aca="false">'3200GT (ZAM338...)'!B80</f>
        <v>*ZAMAA38B00*0001725*</v>
      </c>
      <c r="D1021" s="30" t="n">
        <f aca="false">'3200GT (ZAM338...)'!C80</f>
        <v>2000</v>
      </c>
      <c r="E1021" s="30" t="str">
        <f aca="false">'3200GT (ZAM338...)'!D80</f>
        <v>Grise</v>
      </c>
      <c r="F1021" s="30" t="str">
        <f aca="false">'3200GT (ZAM338...)'!E80</f>
        <v>France</v>
      </c>
      <c r="G1021" s="30" t="n">
        <f aca="false">IF(B1021&lt;&gt;"",1,0)</f>
        <v>1</v>
      </c>
    </row>
    <row r="1022" customFormat="false" ht="12.75" hidden="false" customHeight="false" outlineLevel="0" collapsed="false">
      <c r="B1022" s="30" t="str">
        <f aca="false">'3200GT (ZAM338...)'!A99</f>
        <v>3200GTA</v>
      </c>
      <c r="C1022" s="30" t="str">
        <f aca="false">'3200GT (ZAM338...)'!B99</f>
        <v>*ZAMAA38B00*0002388*</v>
      </c>
      <c r="D1022" s="30" t="n">
        <f aca="false">'3200GT (ZAM338...)'!C99</f>
        <v>2001</v>
      </c>
      <c r="E1022" s="30" t="str">
        <f aca="false">'3200GT (ZAM338...)'!D99</f>
        <v>Noir</v>
      </c>
      <c r="F1022" s="30" t="str">
        <f aca="false">'3200GT (ZAM338...)'!E99</f>
        <v>Hollande</v>
      </c>
      <c r="G1022" s="30" t="n">
        <f aca="false">IF(B1022&lt;&gt;"",1,0)</f>
        <v>1</v>
      </c>
    </row>
    <row r="1023" customFormat="false" ht="12.75" hidden="false" customHeight="false" outlineLevel="0" collapsed="false">
      <c r="B1023" s="30" t="str">
        <f aca="false">'3200GT (ZAM338...)'!A114</f>
        <v>3200GTA</v>
      </c>
      <c r="C1023" s="30" t="str">
        <f aca="false">'3200GT (ZAM338...)'!B114</f>
        <v>*ZAMAA38B00*0002921*</v>
      </c>
      <c r="D1023" s="30" t="n">
        <f aca="false">'3200GT (ZAM338...)'!C114</f>
        <v>2001</v>
      </c>
      <c r="E1023" s="30" t="str">
        <f aca="false">'3200GT (ZAM338...)'!D114</f>
        <v>Grise</v>
      </c>
      <c r="F1023" s="30" t="str">
        <f aca="false">'3200GT (ZAM338...)'!E114</f>
        <v>Japon</v>
      </c>
      <c r="G1023" s="30" t="n">
        <f aca="false">IF(B1023&lt;&gt;"",1,0)</f>
        <v>1</v>
      </c>
    </row>
    <row r="1024" customFormat="false" ht="12.75" hidden="false" customHeight="false" outlineLevel="0" collapsed="false">
      <c r="B1024" s="30" t="e">
        <f aca="false">#REF!</f>
        <v>#REF!</v>
      </c>
      <c r="C1024" s="30" t="e">
        <f aca="false">#REF!</f>
        <v>#REF!</v>
      </c>
      <c r="D1024" s="30" t="e">
        <f aca="false">#REF!</f>
        <v>#REF!</v>
      </c>
      <c r="E1024" s="30" t="e">
        <f aca="false">#REF!</f>
        <v>#REF!</v>
      </c>
      <c r="F1024" s="30" t="e">
        <f aca="false">#REF!</f>
        <v>#REF!</v>
      </c>
      <c r="G1024" s="30" t="e">
        <f aca="false">IF(B1024&lt;&gt;"",1,0)</f>
        <v>#REF!</v>
      </c>
    </row>
    <row r="1025" customFormat="false" ht="12.75" hidden="false" customHeight="false" outlineLevel="0" collapsed="false">
      <c r="B1025" s="30" t="e">
        <f aca="false">#REF!</f>
        <v>#REF!</v>
      </c>
      <c r="C1025" s="30" t="e">
        <f aca="false">#REF!</f>
        <v>#REF!</v>
      </c>
      <c r="D1025" s="30" t="e">
        <f aca="false">#REF!</f>
        <v>#REF!</v>
      </c>
      <c r="E1025" s="30" t="e">
        <f aca="false">#REF!</f>
        <v>#REF!</v>
      </c>
      <c r="F1025" s="30" t="e">
        <f aca="false">#REF!</f>
        <v>#REF!</v>
      </c>
      <c r="G1025" s="30" t="e">
        <f aca="false">IF(B1025&lt;&gt;"",1,0)</f>
        <v>#REF!</v>
      </c>
    </row>
    <row r="1026" customFormat="false" ht="12.75" hidden="false" customHeight="false" outlineLevel="0" collapsed="false">
      <c r="B1026" s="30" t="str">
        <f aca="false">'3200GT (ZAM338...)'!A60</f>
        <v>3200GT</v>
      </c>
      <c r="C1026" s="30" t="str">
        <f aca="false">'3200GT (ZAM338...)'!B60</f>
        <v>*ZAMAA38C00*0001291*</v>
      </c>
      <c r="D1026" s="30" t="n">
        <f aca="false">'3200GT (ZAM338...)'!C60</f>
        <v>2000</v>
      </c>
      <c r="E1026" s="30" t="str">
        <f aca="false">'3200GT (ZAM338...)'!D60</f>
        <v>Grise</v>
      </c>
      <c r="F1026" s="30" t="str">
        <f aca="false">'3200GT (ZAM338...)'!E60</f>
        <v>Australie</v>
      </c>
      <c r="G1026" s="30" t="n">
        <f aca="false">IF(B1026&lt;&gt;"",1,0)</f>
        <v>1</v>
      </c>
    </row>
    <row r="1027" customFormat="false" ht="12.75" hidden="false" customHeight="false" outlineLevel="0" collapsed="false">
      <c r="B1027" s="30" t="str">
        <f aca="false">'3200GT (ZAM338...)'!A63</f>
        <v>3200GT</v>
      </c>
      <c r="C1027" s="30" t="str">
        <f aca="false">'3200GT (ZAM338...)'!B63</f>
        <v>*ZAMAA38C00*0001330*</v>
      </c>
      <c r="D1027" s="30" t="n">
        <f aca="false">'3200GT (ZAM338...)'!C63</f>
        <v>2000</v>
      </c>
      <c r="E1027" s="30" t="str">
        <f aca="false">'3200GT (ZAM338...)'!D63</f>
        <v>?</v>
      </c>
      <c r="F1027" s="30" t="str">
        <f aca="false">'3200GT (ZAM338...)'!E63</f>
        <v>Australie</v>
      </c>
      <c r="G1027" s="30" t="n">
        <f aca="false">IF(B1027&lt;&gt;"",1,0)</f>
        <v>1</v>
      </c>
    </row>
    <row r="1028" customFormat="false" ht="12.75" hidden="false" customHeight="false" outlineLevel="0" collapsed="false">
      <c r="B1028" s="30" t="str">
        <f aca="false">'3200GT (ZAM338...)'!A88</f>
        <v>3200GT</v>
      </c>
      <c r="C1028" s="30" t="str">
        <f aca="false">'3200GT (ZAM338...)'!B88</f>
        <v>*ZAMAA38C00*0001988*</v>
      </c>
      <c r="D1028" s="30" t="n">
        <f aca="false">'3200GT (ZAM338...)'!C88</f>
        <v>2000</v>
      </c>
      <c r="E1028" s="30" t="str">
        <f aca="false">'3200GT (ZAM338...)'!D88</f>
        <v>?</v>
      </c>
      <c r="F1028" s="30" t="str">
        <f aca="false">'3200GT (ZAM338...)'!E88</f>
        <v>Australie</v>
      </c>
      <c r="G1028" s="30" t="n">
        <f aca="false">IF(B1028&lt;&gt;"",1,0)</f>
        <v>1</v>
      </c>
    </row>
    <row r="1029" customFormat="false" ht="12.75" hidden="false" customHeight="false" outlineLevel="0" collapsed="false">
      <c r="B1029" s="30" t="str">
        <f aca="false">'3200GT (ZAM338...)'!A148</f>
        <v>3200GT</v>
      </c>
      <c r="C1029" s="30" t="str">
        <f aca="false">'3200GT (ZAM338...)'!B148</f>
        <v>*ZAMAA38C00*0003542*</v>
      </c>
      <c r="D1029" s="30" t="n">
        <f aca="false">'3200GT (ZAM338...)'!C148</f>
        <v>2001</v>
      </c>
      <c r="E1029" s="30" t="str">
        <f aca="false">'3200GT (ZAM338...)'!D148</f>
        <v>Grise</v>
      </c>
      <c r="F1029" s="30" t="str">
        <f aca="false">'3200GT (ZAM338...)'!E148</f>
        <v>France</v>
      </c>
      <c r="G1029" s="30" t="n">
        <f aca="false">IF(B1029&lt;&gt;"",1,0)</f>
        <v>1</v>
      </c>
    </row>
    <row r="1030" customFormat="false" ht="12.75" hidden="false" customHeight="false" outlineLevel="0" collapsed="false">
      <c r="B1030" s="30" t="str">
        <f aca="false">'3200GT (ZAM338...)'!A188</f>
        <v>3200GT AC</v>
      </c>
      <c r="C1030" s="30" t="str">
        <f aca="false">'3200GT (ZAM338...)'!B188</f>
        <v>*ZAMAA38C00*0004659*</v>
      </c>
      <c r="D1030" s="30" t="n">
        <f aca="false">'3200GT (ZAM338...)'!C188</f>
        <v>2001</v>
      </c>
      <c r="E1030" s="30" t="str">
        <f aca="false">'3200GT (ZAM338...)'!D188</f>
        <v>Rouge</v>
      </c>
      <c r="F1030" s="30" t="str">
        <f aca="false">'3200GT (ZAM338...)'!E188</f>
        <v>Australie</v>
      </c>
      <c r="G1030" s="30" t="n">
        <f aca="false">IF(B1030&lt;&gt;"",1,0)</f>
        <v>1</v>
      </c>
    </row>
    <row r="1031" customFormat="false" ht="12.75" hidden="false" customHeight="false" outlineLevel="0" collapsed="false">
      <c r="B1031" s="30" t="str">
        <f aca="false">'3200GT (ZAM338...)'!A65</f>
        <v>3200GT</v>
      </c>
      <c r="C1031" s="30" t="str">
        <f aca="false">'3200GT (ZAM338...)'!B65</f>
        <v>*ZAMAA38D00*0001397*</v>
      </c>
      <c r="D1031" s="30" t="n">
        <f aca="false">'3200GT (ZAM338...)'!C65</f>
        <v>2000</v>
      </c>
      <c r="E1031" s="30" t="str">
        <f aca="false">'3200GT (ZAM338...)'!D65</f>
        <v>?</v>
      </c>
      <c r="F1031" s="30" t="str">
        <f aca="false">'3200GT (ZAM338...)'!E65</f>
        <v>Australie</v>
      </c>
      <c r="G1031" s="30" t="n">
        <f aca="false">IF(B1031&lt;&gt;"",1,0)</f>
        <v>1</v>
      </c>
    </row>
    <row r="1032" customFormat="false" ht="12.75" hidden="false" customHeight="false" outlineLevel="0" collapsed="false">
      <c r="B1032" s="30" t="str">
        <f aca="false">'3200GT (ZAM338...)'!A92</f>
        <v>3200GTA</v>
      </c>
      <c r="C1032" s="30" t="str">
        <f aca="false">'3200GT (ZAM338...)'!B92</f>
        <v>*ZAMAA38D00*0002074*</v>
      </c>
      <c r="D1032" s="30" t="n">
        <f aca="false">'3200GT (ZAM338...)'!C92</f>
        <v>2000</v>
      </c>
      <c r="E1032" s="30" t="str">
        <f aca="false">'3200GT (ZAM338...)'!D92</f>
        <v>Grise</v>
      </c>
      <c r="F1032" s="30" t="str">
        <f aca="false">'3200GT (ZAM338...)'!E92</f>
        <v>Australie</v>
      </c>
      <c r="G1032" s="30" t="n">
        <f aca="false">IF(B1032&lt;&gt;"",1,0)</f>
        <v>1</v>
      </c>
    </row>
    <row r="1033" customFormat="false" ht="12.75" hidden="false" customHeight="false" outlineLevel="0" collapsed="false">
      <c r="B1033" s="30" t="str">
        <f aca="false">'3200GT (ZAM338...)'!A139</f>
        <v>3200GT</v>
      </c>
      <c r="C1033" s="30" t="str">
        <f aca="false">'3200GT (ZAM338...)'!B139</f>
        <v>*ZAMAA38D00*0003425*</v>
      </c>
      <c r="D1033" s="30" t="n">
        <f aca="false">'3200GT (ZAM338...)'!C139</f>
        <v>2001</v>
      </c>
      <c r="E1033" s="30" t="str">
        <f aca="false">'3200GT (ZAM338...)'!D139</f>
        <v>Bleu</v>
      </c>
      <c r="F1033" s="30" t="str">
        <f aca="false">'3200GT (ZAM338...)'!E139</f>
        <v>Australie</v>
      </c>
      <c r="G1033" s="30" t="n">
        <f aca="false">IF(B1033&lt;&gt;"",1,0)</f>
        <v>1</v>
      </c>
    </row>
    <row r="1034" customFormat="false" ht="12.75" hidden="false" customHeight="false" outlineLevel="0" collapsed="false">
      <c r="B1034" s="30" t="str">
        <f aca="false">'3200GT (ZAM338...)'!A145</f>
        <v>3200GT</v>
      </c>
      <c r="C1034" s="30" t="str">
        <f aca="false">'3200GT (ZAM338...)'!B145</f>
        <v>*ZAMAA38D00*0003504*</v>
      </c>
      <c r="D1034" s="30" t="n">
        <f aca="false">'3200GT (ZAM338...)'!C145</f>
        <v>2001</v>
      </c>
      <c r="E1034" s="30" t="str">
        <f aca="false">'3200GT (ZAM338...)'!D145</f>
        <v>Grise</v>
      </c>
      <c r="F1034" s="30" t="str">
        <f aca="false">'3200GT (ZAM338...)'!E145</f>
        <v>Indonesie</v>
      </c>
      <c r="G1034" s="30" t="n">
        <f aca="false">IF(B1034&lt;&gt;"",1,0)</f>
        <v>1</v>
      </c>
    </row>
    <row r="1035" customFormat="false" ht="12.75" hidden="false" customHeight="false" outlineLevel="0" collapsed="false">
      <c r="B1035" s="30" t="str">
        <f aca="false">'3200GT (ZAM338...)'!A181</f>
        <v>3200GT</v>
      </c>
      <c r="C1035" s="30" t="str">
        <f aca="false">'3200GT (ZAM338...)'!B181</f>
        <v>*ZAMAA38D00*0004503*</v>
      </c>
      <c r="D1035" s="30" t="n">
        <f aca="false">'3200GT (ZAM338...)'!C181</f>
        <v>2001</v>
      </c>
      <c r="E1035" s="30" t="str">
        <f aca="false">'3200GT (ZAM338...)'!D181</f>
        <v>?</v>
      </c>
      <c r="F1035" s="30" t="str">
        <f aca="false">'3200GT (ZAM338...)'!E181</f>
        <v>Australie</v>
      </c>
      <c r="G1035" s="30" t="n">
        <f aca="false">IF(B1035&lt;&gt;"",1,0)</f>
        <v>1</v>
      </c>
    </row>
    <row r="1036" customFormat="false" ht="12.75" hidden="false" customHeight="false" outlineLevel="0" collapsed="false">
      <c r="B1036" s="30" t="str">
        <f aca="false">'3200GT (ZAM338...)'!A190</f>
        <v>3200GT AC</v>
      </c>
      <c r="C1036" s="30" t="str">
        <f aca="false">'3200GT (ZAM338...)'!B190</f>
        <v>*ZAMAA38D00*0004672*</v>
      </c>
      <c r="D1036" s="30" t="str">
        <f aca="false">'3200GT (ZAM338...)'!C190</f>
        <v>?</v>
      </c>
      <c r="E1036" s="30" t="str">
        <f aca="false">'3200GT (ZAM338...)'!D190</f>
        <v>Grigo Touring</v>
      </c>
      <c r="F1036" s="30" t="str">
        <f aca="false">'3200GT (ZAM338...)'!E190</f>
        <v>Afrique du sud</v>
      </c>
      <c r="G1036" s="30" t="n">
        <f aca="false">IF(B1036&lt;&gt;"",1,0)</f>
        <v>1</v>
      </c>
    </row>
    <row r="1037" customFormat="false" ht="12.75" hidden="false" customHeight="false" outlineLevel="0" collapsed="false">
      <c r="B1037" s="30" t="n">
        <f aca="false">'3200GT (ZAM338...)'!A221</f>
        <v>0</v>
      </c>
      <c r="C1037" s="30" t="n">
        <f aca="false">'3200GT (ZAM338...)'!B221</f>
        <v>0</v>
      </c>
      <c r="D1037" s="30" t="n">
        <f aca="false">'3200GT (ZAM338...)'!C221</f>
        <v>0</v>
      </c>
      <c r="E1037" s="30" t="n">
        <f aca="false">'3200GT (ZAM338...)'!D221</f>
        <v>0</v>
      </c>
      <c r="F1037" s="30" t="n">
        <f aca="false">'3200GT (ZAM338...)'!E221</f>
        <v>0</v>
      </c>
      <c r="G1037" s="30" t="n">
        <f aca="false">IF(B1037&lt;&gt;"",1,0)</f>
        <v>0</v>
      </c>
    </row>
    <row r="1038" customFormat="false" ht="12.75" hidden="false" customHeight="false" outlineLevel="0" collapsed="false">
      <c r="B1038" s="30" t="n">
        <f aca="false">'3200GT (ZAM338...)'!A222</f>
        <v>0</v>
      </c>
      <c r="C1038" s="30" t="n">
        <f aca="false">'3200GT (ZAM338...)'!B222</f>
        <v>0</v>
      </c>
      <c r="D1038" s="30" t="n">
        <f aca="false">'3200GT (ZAM338...)'!C222</f>
        <v>0</v>
      </c>
      <c r="E1038" s="30" t="n">
        <f aca="false">'3200GT (ZAM338...)'!D222</f>
        <v>0</v>
      </c>
      <c r="F1038" s="30" t="n">
        <f aca="false">'3200GT (ZAM338...)'!E222</f>
        <v>0</v>
      </c>
      <c r="G1038" s="30" t="n">
        <f aca="false">IF(B1038&lt;&gt;"",1,0)</f>
        <v>0</v>
      </c>
    </row>
    <row r="1039" customFormat="false" ht="12.75" hidden="false" customHeight="false" outlineLevel="0" collapsed="false">
      <c r="B1039" s="30" t="n">
        <f aca="false">'3200GT (ZAM338...)'!A223</f>
        <v>0</v>
      </c>
      <c r="C1039" s="30" t="n">
        <f aca="false">'3200GT (ZAM338...)'!B223</f>
        <v>0</v>
      </c>
      <c r="D1039" s="30" t="n">
        <f aca="false">'3200GT (ZAM338...)'!C223</f>
        <v>0</v>
      </c>
      <c r="E1039" s="30" t="n">
        <f aca="false">'3200GT (ZAM338...)'!D223</f>
        <v>0</v>
      </c>
      <c r="F1039" s="30" t="n">
        <f aca="false">'3200GT (ZAM338...)'!E223</f>
        <v>0</v>
      </c>
      <c r="G1039" s="30" t="n">
        <f aca="false">IF(B1039&lt;&gt;"",1,0)</f>
        <v>0</v>
      </c>
    </row>
    <row r="1040" customFormat="false" ht="12.75" hidden="false" customHeight="false" outlineLevel="0" collapsed="false">
      <c r="B1040" s="30" t="n">
        <f aca="false">'3200GT (ZAM338...)'!A224</f>
        <v>0</v>
      </c>
      <c r="C1040" s="30" t="n">
        <f aca="false">'3200GT (ZAM338...)'!B224</f>
        <v>0</v>
      </c>
      <c r="D1040" s="30" t="n">
        <f aca="false">'3200GT (ZAM338...)'!C224</f>
        <v>0</v>
      </c>
      <c r="E1040" s="30" t="n">
        <f aca="false">'3200GT (ZAM338...)'!D224</f>
        <v>0</v>
      </c>
      <c r="F1040" s="30" t="n">
        <f aca="false">'3200GT (ZAM338...)'!E224</f>
        <v>0</v>
      </c>
      <c r="G1040" s="30" t="n">
        <f aca="false">IF(B1040&lt;&gt;"",1,0)</f>
        <v>0</v>
      </c>
    </row>
    <row r="1041" customFormat="false" ht="12.75" hidden="false" customHeight="false" outlineLevel="0" collapsed="false">
      <c r="B1041" s="30" t="n">
        <f aca="false">'3200GT (ZAM338...)'!A225</f>
        <v>0</v>
      </c>
      <c r="C1041" s="30" t="n">
        <f aca="false">'3200GT (ZAM338...)'!B225</f>
        <v>0</v>
      </c>
      <c r="D1041" s="30" t="n">
        <f aca="false">'3200GT (ZAM338...)'!C225</f>
        <v>0</v>
      </c>
      <c r="E1041" s="30" t="n">
        <f aca="false">'3200GT (ZAM338...)'!D225</f>
        <v>0</v>
      </c>
      <c r="F1041" s="30" t="n">
        <f aca="false">'3200GT (ZAM338...)'!E225</f>
        <v>0</v>
      </c>
      <c r="G1041" s="30" t="n">
        <f aca="false">IF(B1041&lt;&gt;"",1,0)</f>
        <v>0</v>
      </c>
    </row>
    <row r="1042" customFormat="false" ht="12.75" hidden="false" customHeight="false" outlineLevel="0" collapsed="false">
      <c r="B1042" s="30" t="n">
        <f aca="false">'3200GT (ZAM338...)'!A226</f>
        <v>0</v>
      </c>
      <c r="C1042" s="30" t="n">
        <f aca="false">'3200GT (ZAM338...)'!B226</f>
        <v>0</v>
      </c>
      <c r="D1042" s="30" t="n">
        <f aca="false">'3200GT (ZAM338...)'!C226</f>
        <v>0</v>
      </c>
      <c r="E1042" s="30" t="n">
        <f aca="false">'3200GT (ZAM338...)'!D226</f>
        <v>0</v>
      </c>
      <c r="F1042" s="30" t="n">
        <f aca="false">'3200GT (ZAM338...)'!E226</f>
        <v>0</v>
      </c>
      <c r="G1042" s="30" t="n">
        <f aca="false">IF(B1042&lt;&gt;"",1,0)</f>
        <v>0</v>
      </c>
    </row>
    <row r="1043" customFormat="false" ht="12.75" hidden="false" customHeight="false" outlineLevel="0" collapsed="false">
      <c r="B1043" s="30" t="n">
        <f aca="false">'3200GT (ZAM338...)'!A227</f>
        <v>0</v>
      </c>
      <c r="C1043" s="30" t="n">
        <f aca="false">'3200GT (ZAM338...)'!B227</f>
        <v>0</v>
      </c>
      <c r="D1043" s="30" t="n">
        <f aca="false">'3200GT (ZAM338...)'!C227</f>
        <v>0</v>
      </c>
      <c r="E1043" s="30" t="n">
        <f aca="false">'3200GT (ZAM338...)'!D227</f>
        <v>0</v>
      </c>
      <c r="F1043" s="30" t="n">
        <f aca="false">'3200GT (ZAM338...)'!E227</f>
        <v>0</v>
      </c>
      <c r="G1043" s="30" t="n">
        <f aca="false">IF(B1043&lt;&gt;"",1,0)</f>
        <v>0</v>
      </c>
    </row>
    <row r="1044" customFormat="false" ht="12.75" hidden="false" customHeight="false" outlineLevel="0" collapsed="false">
      <c r="B1044" s="30" t="n">
        <f aca="false">'3200GT (ZAM338...)'!A228</f>
        <v>0</v>
      </c>
      <c r="C1044" s="30" t="n">
        <f aca="false">'3200GT (ZAM338...)'!B228</f>
        <v>0</v>
      </c>
      <c r="D1044" s="30" t="n">
        <f aca="false">'3200GT (ZAM338...)'!C228</f>
        <v>0</v>
      </c>
      <c r="E1044" s="30" t="n">
        <f aca="false">'3200GT (ZAM338...)'!D228</f>
        <v>0</v>
      </c>
      <c r="F1044" s="30" t="n">
        <f aca="false">'3200GT (ZAM338...)'!E228</f>
        <v>0</v>
      </c>
      <c r="G1044" s="30" t="n">
        <f aca="false">IF(B1044&lt;&gt;"",1,0)</f>
        <v>0</v>
      </c>
    </row>
    <row r="1045" customFormat="false" ht="12.75" hidden="false" customHeight="false" outlineLevel="0" collapsed="false">
      <c r="B1045" s="30" t="n">
        <f aca="false">'3200GT (ZAM338...)'!A229</f>
        <v>0</v>
      </c>
      <c r="C1045" s="30" t="n">
        <f aca="false">'3200GT (ZAM338...)'!B229</f>
        <v>0</v>
      </c>
      <c r="D1045" s="30" t="n">
        <f aca="false">'3200GT (ZAM338...)'!C229</f>
        <v>0</v>
      </c>
      <c r="E1045" s="30" t="n">
        <f aca="false">'3200GT (ZAM338...)'!D229</f>
        <v>0</v>
      </c>
      <c r="F1045" s="30" t="n">
        <f aca="false">'3200GT (ZAM338...)'!E229</f>
        <v>0</v>
      </c>
      <c r="G1045" s="30" t="n">
        <f aca="false">IF(B1045&lt;&gt;"",1,0)</f>
        <v>0</v>
      </c>
    </row>
    <row r="1046" customFormat="false" ht="12.75" hidden="false" customHeight="false" outlineLevel="0" collapsed="false">
      <c r="B1046" s="30" t="n">
        <f aca="false">'3200GT (ZAM338...)'!A230</f>
        <v>0</v>
      </c>
      <c r="C1046" s="30" t="n">
        <f aca="false">'3200GT (ZAM338...)'!B230</f>
        <v>0</v>
      </c>
      <c r="D1046" s="30" t="n">
        <f aca="false">'3200GT (ZAM338...)'!C230</f>
        <v>0</v>
      </c>
      <c r="E1046" s="30" t="n">
        <f aca="false">'3200GT (ZAM338...)'!D230</f>
        <v>0</v>
      </c>
      <c r="F1046" s="30" t="n">
        <f aca="false">'3200GT (ZAM338...)'!E230</f>
        <v>0</v>
      </c>
      <c r="G1046" s="30" t="n">
        <f aca="false">IF(B1046&lt;&gt;"",1,0)</f>
        <v>0</v>
      </c>
    </row>
    <row r="1047" customFormat="false" ht="12.75" hidden="false" customHeight="false" outlineLevel="0" collapsed="false">
      <c r="B1047" s="30" t="n">
        <f aca="false">'3200GT (ZAM338...)'!A231</f>
        <v>0</v>
      </c>
      <c r="C1047" s="30" t="n">
        <f aca="false">'3200GT (ZAM338...)'!B231</f>
        <v>0</v>
      </c>
      <c r="D1047" s="30" t="n">
        <f aca="false">'3200GT (ZAM338...)'!C231</f>
        <v>0</v>
      </c>
      <c r="E1047" s="30" t="n">
        <f aca="false">'3200GT (ZAM338...)'!D231</f>
        <v>0</v>
      </c>
      <c r="F1047" s="30" t="n">
        <f aca="false">'3200GT (ZAM338...)'!E231</f>
        <v>0</v>
      </c>
      <c r="G1047" s="30" t="n">
        <f aca="false">IF(B1047&lt;&gt;"",1,0)</f>
        <v>0</v>
      </c>
    </row>
    <row r="1048" customFormat="false" ht="12.75" hidden="false" customHeight="false" outlineLevel="0" collapsed="false">
      <c r="B1048" s="30" t="n">
        <f aca="false">'3200GT (ZAM338...)'!A232</f>
        <v>0</v>
      </c>
      <c r="C1048" s="30" t="n">
        <f aca="false">'3200GT (ZAM338...)'!B232</f>
        <v>0</v>
      </c>
      <c r="D1048" s="30" t="n">
        <f aca="false">'3200GT (ZAM338...)'!C232</f>
        <v>0</v>
      </c>
      <c r="E1048" s="30" t="n">
        <f aca="false">'3200GT (ZAM338...)'!D232</f>
        <v>0</v>
      </c>
      <c r="F1048" s="30" t="n">
        <f aca="false">'3200GT (ZAM338...)'!E232</f>
        <v>0</v>
      </c>
      <c r="G1048" s="30" t="n">
        <f aca="false">IF(B1048&lt;&gt;"",1,0)</f>
        <v>0</v>
      </c>
    </row>
    <row r="1049" customFormat="false" ht="12.75" hidden="false" customHeight="false" outlineLevel="0" collapsed="false">
      <c r="B1049" s="30" t="n">
        <f aca="false">'3200GT (ZAM338...)'!A233</f>
        <v>0</v>
      </c>
      <c r="C1049" s="30" t="n">
        <f aca="false">'3200GT (ZAM338...)'!B233</f>
        <v>0</v>
      </c>
      <c r="D1049" s="30" t="n">
        <f aca="false">'3200GT (ZAM338...)'!C233</f>
        <v>0</v>
      </c>
      <c r="E1049" s="30" t="n">
        <f aca="false">'3200GT (ZAM338...)'!D233</f>
        <v>0</v>
      </c>
      <c r="F1049" s="30" t="n">
        <f aca="false">'3200GT (ZAM338...)'!E233</f>
        <v>0</v>
      </c>
      <c r="G1049" s="30" t="n">
        <f aca="false">IF(B1049&lt;&gt;"",1,0)</f>
        <v>0</v>
      </c>
    </row>
    <row r="1050" customFormat="false" ht="12.75" hidden="false" customHeight="false" outlineLevel="0" collapsed="false">
      <c r="B1050" s="30" t="n">
        <f aca="false">'3200GT (ZAM338...)'!A234</f>
        <v>0</v>
      </c>
      <c r="C1050" s="30" t="n">
        <f aca="false">'3200GT (ZAM338...)'!B234</f>
        <v>0</v>
      </c>
      <c r="D1050" s="30" t="n">
        <f aca="false">'3200GT (ZAM338...)'!C234</f>
        <v>0</v>
      </c>
      <c r="E1050" s="30" t="n">
        <f aca="false">'3200GT (ZAM338...)'!D234</f>
        <v>0</v>
      </c>
      <c r="F1050" s="30" t="n">
        <f aca="false">'3200GT (ZAM338...)'!E234</f>
        <v>0</v>
      </c>
      <c r="G1050" s="30" t="n">
        <f aca="false">IF(B1050&lt;&gt;"",1,0)</f>
        <v>0</v>
      </c>
    </row>
    <row r="1051" customFormat="false" ht="12.75" hidden="false" customHeight="false" outlineLevel="0" collapsed="false">
      <c r="B1051" s="30" t="n">
        <f aca="false">'3200GT (ZAM338...)'!A235</f>
        <v>0</v>
      </c>
      <c r="C1051" s="30" t="n">
        <f aca="false">'3200GT (ZAM338...)'!B235</f>
        <v>0</v>
      </c>
      <c r="D1051" s="30" t="n">
        <f aca="false">'3200GT (ZAM338...)'!C235</f>
        <v>0</v>
      </c>
      <c r="E1051" s="30" t="n">
        <f aca="false">'3200GT (ZAM338...)'!D235</f>
        <v>0</v>
      </c>
      <c r="F1051" s="30" t="n">
        <f aca="false">'3200GT (ZAM338...)'!E235</f>
        <v>0</v>
      </c>
      <c r="G1051" s="30" t="n">
        <f aca="false">IF(B1051&lt;&gt;"",1,0)</f>
        <v>0</v>
      </c>
    </row>
    <row r="1052" customFormat="false" ht="12.75" hidden="false" customHeight="false" outlineLevel="0" collapsed="false">
      <c r="B1052" s="30" t="n">
        <f aca="false">'3200GT (ZAM338...)'!A236</f>
        <v>0</v>
      </c>
      <c r="C1052" s="30" t="n">
        <f aca="false">'3200GT (ZAM338...)'!B236</f>
        <v>0</v>
      </c>
      <c r="D1052" s="30" t="n">
        <f aca="false">'3200GT (ZAM338...)'!C236</f>
        <v>0</v>
      </c>
      <c r="E1052" s="30" t="n">
        <f aca="false">'3200GT (ZAM338...)'!D236</f>
        <v>0</v>
      </c>
      <c r="F1052" s="30" t="n">
        <f aca="false">'3200GT (ZAM338...)'!E236</f>
        <v>0</v>
      </c>
      <c r="G1052" s="30" t="n">
        <f aca="false">IF(B1052&lt;&gt;"",1,0)</f>
        <v>0</v>
      </c>
    </row>
    <row r="1053" customFormat="false" ht="12.75" hidden="false" customHeight="false" outlineLevel="0" collapsed="false">
      <c r="B1053" s="30" t="n">
        <f aca="false">'3200GT (ZAM338...)'!A237</f>
        <v>0</v>
      </c>
      <c r="C1053" s="30" t="n">
        <f aca="false">'3200GT (ZAM338...)'!B237</f>
        <v>0</v>
      </c>
      <c r="D1053" s="30" t="n">
        <f aca="false">'3200GT (ZAM338...)'!C237</f>
        <v>0</v>
      </c>
      <c r="E1053" s="30" t="n">
        <f aca="false">'3200GT (ZAM338...)'!D237</f>
        <v>0</v>
      </c>
      <c r="F1053" s="30" t="n">
        <f aca="false">'3200GT (ZAM338...)'!E237</f>
        <v>0</v>
      </c>
      <c r="G1053" s="30" t="n">
        <f aca="false">IF(B1053&lt;&gt;"",1,0)</f>
        <v>0</v>
      </c>
    </row>
    <row r="1054" customFormat="false" ht="12.75" hidden="false" customHeight="false" outlineLevel="0" collapsed="false">
      <c r="B1054" s="30" t="n">
        <f aca="false">'3200GT (ZAM338...)'!A238</f>
        <v>0</v>
      </c>
      <c r="C1054" s="30" t="n">
        <f aca="false">'3200GT (ZAM338...)'!B238</f>
        <v>0</v>
      </c>
      <c r="D1054" s="30" t="n">
        <f aca="false">'3200GT (ZAM338...)'!C238</f>
        <v>0</v>
      </c>
      <c r="E1054" s="30" t="n">
        <f aca="false">'3200GT (ZAM338...)'!D238</f>
        <v>0</v>
      </c>
      <c r="F1054" s="30" t="n">
        <f aca="false">'3200GT (ZAM338...)'!E238</f>
        <v>0</v>
      </c>
      <c r="G1054" s="30" t="n">
        <f aca="false">IF(B1054&lt;&gt;"",1,0)</f>
        <v>0</v>
      </c>
    </row>
    <row r="1055" customFormat="false" ht="12.75" hidden="false" customHeight="false" outlineLevel="0" collapsed="false">
      <c r="B1055" s="30" t="n">
        <f aca="false">'3200GT (ZAM338...)'!A239</f>
        <v>0</v>
      </c>
      <c r="C1055" s="30" t="n">
        <f aca="false">'3200GT (ZAM338...)'!B239</f>
        <v>0</v>
      </c>
      <c r="D1055" s="30" t="n">
        <f aca="false">'3200GT (ZAM338...)'!C239</f>
        <v>0</v>
      </c>
      <c r="E1055" s="30" t="n">
        <f aca="false">'3200GT (ZAM338...)'!D239</f>
        <v>0</v>
      </c>
      <c r="F1055" s="30" t="n">
        <f aca="false">'3200GT (ZAM338...)'!E239</f>
        <v>0</v>
      </c>
      <c r="G1055" s="30" t="n">
        <f aca="false">IF(B1055&lt;&gt;"",1,0)</f>
        <v>0</v>
      </c>
    </row>
    <row r="1056" customFormat="false" ht="12.75" hidden="false" customHeight="false" outlineLevel="0" collapsed="false">
      <c r="B1056" s="30" t="n">
        <f aca="false">'3200GT (ZAM338...)'!A240</f>
        <v>0</v>
      </c>
      <c r="C1056" s="30" t="n">
        <f aca="false">'3200GT (ZAM338...)'!B240</f>
        <v>0</v>
      </c>
      <c r="D1056" s="30" t="n">
        <f aca="false">'3200GT (ZAM338...)'!C240</f>
        <v>0</v>
      </c>
      <c r="E1056" s="30" t="n">
        <f aca="false">'3200GT (ZAM338...)'!D240</f>
        <v>0</v>
      </c>
      <c r="F1056" s="30" t="n">
        <f aca="false">'3200GT (ZAM338...)'!E240</f>
        <v>0</v>
      </c>
      <c r="G1056" s="30" t="n">
        <f aca="false">IF(B1056&lt;&gt;"",1,0)</f>
        <v>0</v>
      </c>
    </row>
    <row r="1057" customFormat="false" ht="12.75" hidden="false" customHeight="false" outlineLevel="0" collapsed="false">
      <c r="B1057" s="30" t="n">
        <f aca="false">'3200GT (ZAM338...)'!A241</f>
        <v>0</v>
      </c>
      <c r="C1057" s="30" t="n">
        <f aca="false">'3200GT (ZAM338...)'!B241</f>
        <v>0</v>
      </c>
      <c r="D1057" s="30" t="n">
        <f aca="false">'3200GT (ZAM338...)'!C241</f>
        <v>0</v>
      </c>
      <c r="E1057" s="30" t="n">
        <f aca="false">'3200GT (ZAM338...)'!D241</f>
        <v>0</v>
      </c>
      <c r="F1057" s="30" t="n">
        <f aca="false">'3200GT (ZAM338...)'!E241</f>
        <v>0</v>
      </c>
      <c r="G1057" s="30" t="n">
        <f aca="false">IF(B1057&lt;&gt;"",1,0)</f>
        <v>0</v>
      </c>
    </row>
    <row r="1058" customFormat="false" ht="12.75" hidden="false" customHeight="false" outlineLevel="0" collapsed="false">
      <c r="B1058" s="30" t="n">
        <f aca="false">'3200GT (ZAM338...)'!A242</f>
        <v>0</v>
      </c>
      <c r="C1058" s="30" t="n">
        <f aca="false">'3200GT (ZAM338...)'!B242</f>
        <v>0</v>
      </c>
      <c r="D1058" s="30" t="n">
        <f aca="false">'3200GT (ZAM338...)'!C242</f>
        <v>0</v>
      </c>
      <c r="E1058" s="30" t="n">
        <f aca="false">'3200GT (ZAM338...)'!D242</f>
        <v>0</v>
      </c>
      <c r="F1058" s="30" t="n">
        <f aca="false">'3200GT (ZAM338...)'!E242</f>
        <v>0</v>
      </c>
      <c r="G1058" s="30" t="n">
        <f aca="false">IF(B1058&lt;&gt;"",1,0)</f>
        <v>0</v>
      </c>
    </row>
    <row r="1059" customFormat="false" ht="12.75" hidden="false" customHeight="false" outlineLevel="0" collapsed="false">
      <c r="B1059" s="30" t="n">
        <f aca="false">'3200GT (ZAM338...)'!A243</f>
        <v>0</v>
      </c>
      <c r="C1059" s="30" t="n">
        <f aca="false">'3200GT (ZAM338...)'!B243</f>
        <v>0</v>
      </c>
      <c r="D1059" s="30" t="n">
        <f aca="false">'3200GT (ZAM338...)'!C243</f>
        <v>0</v>
      </c>
      <c r="E1059" s="30" t="n">
        <f aca="false">'3200GT (ZAM338...)'!D243</f>
        <v>0</v>
      </c>
      <c r="F1059" s="30" t="n">
        <f aca="false">'3200GT (ZAM338...)'!E243</f>
        <v>0</v>
      </c>
      <c r="G1059" s="30" t="n">
        <f aca="false">IF(B1059&lt;&gt;"",1,0)</f>
        <v>0</v>
      </c>
    </row>
    <row r="1060" customFormat="false" ht="12.75" hidden="false" customHeight="false" outlineLevel="0" collapsed="false">
      <c r="B1060" s="30" t="n">
        <f aca="false">'3200GT (ZAM338...)'!A244</f>
        <v>0</v>
      </c>
      <c r="C1060" s="30" t="n">
        <f aca="false">'3200GT (ZAM338...)'!B244</f>
        <v>0</v>
      </c>
      <c r="D1060" s="30" t="n">
        <f aca="false">'3200GT (ZAM338...)'!C244</f>
        <v>0</v>
      </c>
      <c r="E1060" s="30" t="n">
        <f aca="false">'3200GT (ZAM338...)'!D244</f>
        <v>0</v>
      </c>
      <c r="F1060" s="30" t="n">
        <f aca="false">'3200GT (ZAM338...)'!E244</f>
        <v>0</v>
      </c>
      <c r="G1060" s="30" t="n">
        <f aca="false">IF(B1060&lt;&gt;"",1,0)</f>
        <v>0</v>
      </c>
    </row>
    <row r="1061" customFormat="false" ht="12.75" hidden="false" customHeight="false" outlineLevel="0" collapsed="false">
      <c r="B1061" s="30" t="n">
        <f aca="false">'3200GT (ZAM338...)'!A245</f>
        <v>0</v>
      </c>
      <c r="C1061" s="30" t="n">
        <f aca="false">'3200GT (ZAM338...)'!B245</f>
        <v>0</v>
      </c>
      <c r="D1061" s="30" t="n">
        <f aca="false">'3200GT (ZAM338...)'!C245</f>
        <v>0</v>
      </c>
      <c r="E1061" s="30" t="n">
        <f aca="false">'3200GT (ZAM338...)'!D245</f>
        <v>0</v>
      </c>
      <c r="F1061" s="30" t="n">
        <f aca="false">'3200GT (ZAM338...)'!E245</f>
        <v>0</v>
      </c>
      <c r="G1061" s="30" t="n">
        <f aca="false">IF(B1061&lt;&gt;"",1,0)</f>
        <v>0</v>
      </c>
    </row>
    <row r="1062" customFormat="false" ht="12.75" hidden="false" customHeight="false" outlineLevel="0" collapsed="false">
      <c r="B1062" s="30" t="n">
        <f aca="false">'3200GT (ZAM338...)'!A246</f>
        <v>0</v>
      </c>
      <c r="C1062" s="30" t="n">
        <f aca="false">'3200GT (ZAM338...)'!B246</f>
        <v>0</v>
      </c>
      <c r="D1062" s="30" t="n">
        <f aca="false">'3200GT (ZAM338...)'!C246</f>
        <v>0</v>
      </c>
      <c r="E1062" s="30" t="n">
        <f aca="false">'3200GT (ZAM338...)'!D246</f>
        <v>0</v>
      </c>
      <c r="F1062" s="30" t="n">
        <f aca="false">'3200GT (ZAM338...)'!E246</f>
        <v>0</v>
      </c>
      <c r="G1062" s="30" t="n">
        <f aca="false">IF(B1062&lt;&gt;"",1,0)</f>
        <v>0</v>
      </c>
    </row>
    <row r="1063" customFormat="false" ht="12.75" hidden="false" customHeight="false" outlineLevel="0" collapsed="false">
      <c r="B1063" s="30" t="n">
        <f aca="false">'3200GT (ZAM338...)'!A247</f>
        <v>0</v>
      </c>
      <c r="C1063" s="30" t="n">
        <f aca="false">'3200GT (ZAM338...)'!B247</f>
        <v>0</v>
      </c>
      <c r="D1063" s="30" t="n">
        <f aca="false">'3200GT (ZAM338...)'!C247</f>
        <v>0</v>
      </c>
      <c r="E1063" s="30" t="n">
        <f aca="false">'3200GT (ZAM338...)'!D247</f>
        <v>0</v>
      </c>
      <c r="F1063" s="30" t="n">
        <f aca="false">'3200GT (ZAM338...)'!E247</f>
        <v>0</v>
      </c>
      <c r="G1063" s="30" t="n">
        <f aca="false">IF(B1063&lt;&gt;"",1,0)</f>
        <v>0</v>
      </c>
    </row>
    <row r="1064" customFormat="false" ht="12.75" hidden="false" customHeight="false" outlineLevel="0" collapsed="false">
      <c r="B1064" s="30" t="n">
        <f aca="false">'3200GT (ZAM338...)'!A248</f>
        <v>0</v>
      </c>
      <c r="C1064" s="30" t="n">
        <f aca="false">'3200GT (ZAM338...)'!B248</f>
        <v>0</v>
      </c>
      <c r="D1064" s="30" t="n">
        <f aca="false">'3200GT (ZAM338...)'!C248</f>
        <v>0</v>
      </c>
      <c r="E1064" s="30" t="n">
        <f aca="false">'3200GT (ZAM338...)'!D248</f>
        <v>0</v>
      </c>
      <c r="F1064" s="30" t="n">
        <f aca="false">'3200GT (ZAM338...)'!E248</f>
        <v>0</v>
      </c>
      <c r="G1064" s="30" t="n">
        <f aca="false">IF(B1064&lt;&gt;"",1,0)</f>
        <v>0</v>
      </c>
    </row>
    <row r="1065" customFormat="false" ht="12.75" hidden="false" customHeight="false" outlineLevel="0" collapsed="false">
      <c r="B1065" s="30" t="n">
        <f aca="false">'3200GT (ZAM338...)'!A249</f>
        <v>0</v>
      </c>
      <c r="C1065" s="30" t="n">
        <f aca="false">'3200GT (ZAM338...)'!B249</f>
        <v>0</v>
      </c>
      <c r="D1065" s="30" t="n">
        <f aca="false">'3200GT (ZAM338...)'!C249</f>
        <v>0</v>
      </c>
      <c r="E1065" s="30" t="n">
        <f aca="false">'3200GT (ZAM338...)'!D249</f>
        <v>0</v>
      </c>
      <c r="F1065" s="30" t="n">
        <f aca="false">'3200GT (ZAM338...)'!E249</f>
        <v>0</v>
      </c>
      <c r="G1065" s="30" t="n">
        <f aca="false">IF(B1065&lt;&gt;"",1,0)</f>
        <v>0</v>
      </c>
    </row>
    <row r="1066" customFormat="false" ht="12.75" hidden="false" customHeight="false" outlineLevel="0" collapsed="false">
      <c r="B1066" s="30" t="n">
        <f aca="false">'3200GT (ZAM338...)'!A250</f>
        <v>0</v>
      </c>
      <c r="C1066" s="30" t="n">
        <f aca="false">'3200GT (ZAM338...)'!B250</f>
        <v>0</v>
      </c>
      <c r="D1066" s="30" t="n">
        <f aca="false">'3200GT (ZAM338...)'!C250</f>
        <v>0</v>
      </c>
      <c r="E1066" s="30" t="n">
        <f aca="false">'3200GT (ZAM338...)'!D250</f>
        <v>0</v>
      </c>
      <c r="F1066" s="30" t="n">
        <f aca="false">'3200GT (ZAM338...)'!E250</f>
        <v>0</v>
      </c>
      <c r="G1066" s="30" t="n">
        <f aca="false">IF(B1066&lt;&gt;"",1,0)</f>
        <v>0</v>
      </c>
    </row>
    <row r="1067" customFormat="false" ht="12.75" hidden="false" customHeight="false" outlineLevel="0" collapsed="false">
      <c r="B1067" s="30" t="n">
        <f aca="false">'3200GT (ZAM338...)'!A251</f>
        <v>0</v>
      </c>
      <c r="C1067" s="30" t="n">
        <f aca="false">'3200GT (ZAM338...)'!B251</f>
        <v>0</v>
      </c>
      <c r="D1067" s="30" t="n">
        <f aca="false">'3200GT (ZAM338...)'!C251</f>
        <v>0</v>
      </c>
      <c r="E1067" s="30" t="n">
        <f aca="false">'3200GT (ZAM338...)'!D251</f>
        <v>0</v>
      </c>
      <c r="F1067" s="30" t="n">
        <f aca="false">'3200GT (ZAM338...)'!E251</f>
        <v>0</v>
      </c>
      <c r="G1067" s="30" t="n">
        <f aca="false">IF(B1067&lt;&gt;"",1,0)</f>
        <v>0</v>
      </c>
    </row>
    <row r="1068" customFormat="false" ht="12.75" hidden="false" customHeight="false" outlineLevel="0" collapsed="false">
      <c r="B1068" s="30" t="n">
        <f aca="false">'3200GT (ZAM338...)'!A252</f>
        <v>0</v>
      </c>
      <c r="C1068" s="30" t="n">
        <f aca="false">'3200GT (ZAM338...)'!B252</f>
        <v>0</v>
      </c>
      <c r="D1068" s="30" t="n">
        <f aca="false">'3200GT (ZAM338...)'!C252</f>
        <v>0</v>
      </c>
      <c r="E1068" s="30" t="n">
        <f aca="false">'3200GT (ZAM338...)'!D252</f>
        <v>0</v>
      </c>
      <c r="F1068" s="30" t="n">
        <f aca="false">'3200GT (ZAM338...)'!E252</f>
        <v>0</v>
      </c>
      <c r="G1068" s="30" t="n">
        <f aca="false">IF(B1068&lt;&gt;"",1,0)</f>
        <v>0</v>
      </c>
    </row>
    <row r="1069" customFormat="false" ht="12.75" hidden="false" customHeight="false" outlineLevel="0" collapsed="false">
      <c r="B1069" s="30" t="n">
        <f aca="false">'3200GT (ZAM338...)'!A253</f>
        <v>0</v>
      </c>
      <c r="C1069" s="30" t="n">
        <f aca="false">'3200GT (ZAM338...)'!B253</f>
        <v>0</v>
      </c>
      <c r="D1069" s="30" t="n">
        <f aca="false">'3200GT (ZAM338...)'!C253</f>
        <v>0</v>
      </c>
      <c r="E1069" s="30" t="n">
        <f aca="false">'3200GT (ZAM338...)'!D253</f>
        <v>0</v>
      </c>
      <c r="F1069" s="30" t="n">
        <f aca="false">'3200GT (ZAM338...)'!E253</f>
        <v>0</v>
      </c>
      <c r="G1069" s="30" t="n">
        <f aca="false">IF(B1069&lt;&gt;"",1,0)</f>
        <v>0</v>
      </c>
    </row>
    <row r="1070" customFormat="false" ht="12.75" hidden="false" customHeight="false" outlineLevel="0" collapsed="false">
      <c r="B1070" s="30" t="n">
        <f aca="false">'3200GT (ZAM338...)'!A254</f>
        <v>0</v>
      </c>
      <c r="C1070" s="30" t="n">
        <f aca="false">'3200GT (ZAM338...)'!B254</f>
        <v>0</v>
      </c>
      <c r="D1070" s="30" t="n">
        <f aca="false">'3200GT (ZAM338...)'!C254</f>
        <v>0</v>
      </c>
      <c r="E1070" s="30" t="n">
        <f aca="false">'3200GT (ZAM338...)'!D254</f>
        <v>0</v>
      </c>
      <c r="F1070" s="30" t="n">
        <f aca="false">'3200GT (ZAM338...)'!E254</f>
        <v>0</v>
      </c>
      <c r="G1070" s="30" t="n">
        <f aca="false">IF(B1070&lt;&gt;"",1,0)</f>
        <v>0</v>
      </c>
    </row>
    <row r="1071" customFormat="false" ht="12.75" hidden="false" customHeight="false" outlineLevel="0" collapsed="false">
      <c r="B1071" s="30" t="n">
        <f aca="false">'3200GT (ZAM338...)'!A255</f>
        <v>0</v>
      </c>
      <c r="C1071" s="30" t="n">
        <f aca="false">'3200GT (ZAM338...)'!B255</f>
        <v>0</v>
      </c>
      <c r="D1071" s="30" t="n">
        <f aca="false">'3200GT (ZAM338...)'!C255</f>
        <v>0</v>
      </c>
      <c r="E1071" s="30" t="n">
        <f aca="false">'3200GT (ZAM338...)'!D255</f>
        <v>0</v>
      </c>
      <c r="F1071" s="30" t="n">
        <f aca="false">'3200GT (ZAM338...)'!E255</f>
        <v>0</v>
      </c>
      <c r="G1071" s="30" t="n">
        <f aca="false">IF(B1071&lt;&gt;"",1,0)</f>
        <v>0</v>
      </c>
    </row>
    <row r="1072" customFormat="false" ht="12.75" hidden="false" customHeight="false" outlineLevel="0" collapsed="false">
      <c r="B1072" s="30" t="n">
        <f aca="false">'3200GT (ZAM338...)'!A256</f>
        <v>0</v>
      </c>
      <c r="C1072" s="30" t="n">
        <f aca="false">'3200GT (ZAM338...)'!B256</f>
        <v>0</v>
      </c>
      <c r="D1072" s="30" t="n">
        <f aca="false">'3200GT (ZAM338...)'!C256</f>
        <v>0</v>
      </c>
      <c r="E1072" s="30" t="n">
        <f aca="false">'3200GT (ZAM338...)'!D256</f>
        <v>0</v>
      </c>
      <c r="F1072" s="30" t="n">
        <f aca="false">'3200GT (ZAM338...)'!E256</f>
        <v>0</v>
      </c>
      <c r="G1072" s="30" t="n">
        <f aca="false">IF(B1072&lt;&gt;"",1,0)</f>
        <v>0</v>
      </c>
    </row>
    <row r="1073" customFormat="false" ht="12.75" hidden="false" customHeight="false" outlineLevel="0" collapsed="false">
      <c r="B1073" s="30" t="n">
        <f aca="false">'3200GT (ZAM338...)'!A257</f>
        <v>0</v>
      </c>
      <c r="C1073" s="30" t="n">
        <f aca="false">'3200GT (ZAM338...)'!B257</f>
        <v>0</v>
      </c>
      <c r="D1073" s="30" t="n">
        <f aca="false">'3200GT (ZAM338...)'!C257</f>
        <v>0</v>
      </c>
      <c r="E1073" s="30" t="n">
        <f aca="false">'3200GT (ZAM338...)'!D257</f>
        <v>0</v>
      </c>
      <c r="F1073" s="30" t="n">
        <f aca="false">'3200GT (ZAM338...)'!E257</f>
        <v>0</v>
      </c>
      <c r="G1073" s="30" t="n">
        <f aca="false">IF(B1073&lt;&gt;"",1,0)</f>
        <v>0</v>
      </c>
    </row>
    <row r="1074" customFormat="false" ht="12.75" hidden="false" customHeight="false" outlineLevel="0" collapsed="false">
      <c r="B1074" s="30" t="n">
        <f aca="false">'3200GT (ZAM338...)'!A258</f>
        <v>0</v>
      </c>
      <c r="C1074" s="30" t="n">
        <f aca="false">'3200GT (ZAM338...)'!B258</f>
        <v>0</v>
      </c>
      <c r="D1074" s="30" t="n">
        <f aca="false">'3200GT (ZAM338...)'!C258</f>
        <v>0</v>
      </c>
      <c r="E1074" s="30" t="n">
        <f aca="false">'3200GT (ZAM338...)'!D258</f>
        <v>0</v>
      </c>
      <c r="F1074" s="30" t="n">
        <f aca="false">'3200GT (ZAM338...)'!E258</f>
        <v>0</v>
      </c>
      <c r="G1074" s="30" t="n">
        <f aca="false">IF(B1074&lt;&gt;"",1,0)</f>
        <v>0</v>
      </c>
    </row>
    <row r="1075" customFormat="false" ht="12.75" hidden="false" customHeight="false" outlineLevel="0" collapsed="false">
      <c r="B1075" s="30" t="n">
        <f aca="false">'3200GT (ZAM338...)'!A259</f>
        <v>0</v>
      </c>
      <c r="C1075" s="30" t="n">
        <f aca="false">'3200GT (ZAM338...)'!B259</f>
        <v>0</v>
      </c>
      <c r="D1075" s="30" t="n">
        <f aca="false">'3200GT (ZAM338...)'!C259</f>
        <v>0</v>
      </c>
      <c r="E1075" s="30" t="n">
        <f aca="false">'3200GT (ZAM338...)'!D259</f>
        <v>0</v>
      </c>
      <c r="F1075" s="30" t="n">
        <f aca="false">'3200GT (ZAM338...)'!E259</f>
        <v>0</v>
      </c>
      <c r="G1075" s="30" t="n">
        <f aca="false">IF(B1075&lt;&gt;"",1,0)</f>
        <v>0</v>
      </c>
    </row>
    <row r="1076" customFormat="false" ht="12.75" hidden="false" customHeight="false" outlineLevel="0" collapsed="false">
      <c r="B1076" s="30" t="n">
        <f aca="false">'3200GT (ZAM338...)'!A260</f>
        <v>0</v>
      </c>
      <c r="C1076" s="30" t="n">
        <f aca="false">'3200GT (ZAM338...)'!B260</f>
        <v>0</v>
      </c>
      <c r="D1076" s="30" t="n">
        <f aca="false">'3200GT (ZAM338...)'!C260</f>
        <v>0</v>
      </c>
      <c r="E1076" s="30" t="n">
        <f aca="false">'3200GT (ZAM338...)'!D260</f>
        <v>0</v>
      </c>
      <c r="F1076" s="30" t="n">
        <f aca="false">'3200GT (ZAM338...)'!E260</f>
        <v>0</v>
      </c>
      <c r="G1076" s="30" t="n">
        <f aca="false">IF(B1076&lt;&gt;"",1,0)</f>
        <v>0</v>
      </c>
    </row>
    <row r="1077" customFormat="false" ht="12.75" hidden="false" customHeight="false" outlineLevel="0" collapsed="false">
      <c r="A1077" s="30" t="s">
        <v>44</v>
      </c>
      <c r="B1077" s="30" t="str">
        <f aca="false">'Karif, Shamal (ZAM339...)'!A6</f>
        <v>Shamal</v>
      </c>
      <c r="C1077" s="30" t="str">
        <f aca="false">'Karif, Shamal (ZAM339...)'!B6</f>
        <v>*ZAM339B00*00300352*</v>
      </c>
      <c r="D1077" s="30" t="n">
        <f aca="false">'Karif, Shamal (ZAM339...)'!C6</f>
        <v>1995</v>
      </c>
      <c r="E1077" s="30" t="str">
        <f aca="false">'Karif, Shamal (ZAM339...)'!D6</f>
        <v>Blanche</v>
      </c>
      <c r="F1077" s="30" t="str">
        <f aca="false">'Karif, Shamal (ZAM339...)'!E6</f>
        <v>Japon</v>
      </c>
      <c r="G1077" s="30" t="n">
        <f aca="false">IF(B1077&lt;&gt;"",1,0)</f>
        <v>1</v>
      </c>
    </row>
    <row r="1078" customFormat="false" ht="12.75" hidden="false" customHeight="false" outlineLevel="0" collapsed="false">
      <c r="B1078" s="30" t="str">
        <f aca="false">'Karif, Shamal (ZAM339...)'!A7</f>
        <v>Shamal</v>
      </c>
      <c r="C1078" s="30" t="str">
        <f aca="false">'Karif, Shamal (ZAM339...)'!B7</f>
        <v>*ZAM339B00*00320023*</v>
      </c>
      <c r="D1078" s="30" t="n">
        <f aca="false">'Karif, Shamal (ZAM339...)'!C7</f>
        <v>1996</v>
      </c>
      <c r="E1078" s="30" t="str">
        <f aca="false">'Karif, Shamal (ZAM339...)'!D7</f>
        <v>Noir</v>
      </c>
      <c r="F1078" s="30" t="str">
        <f aca="false">'Karif, Shamal (ZAM339...)'!E7</f>
        <v>UK</v>
      </c>
      <c r="G1078" s="30" t="n">
        <f aca="false">IF(B1078&lt;&gt;"",1,0)</f>
        <v>1</v>
      </c>
    </row>
    <row r="1079" customFormat="false" ht="12.75" hidden="false" customHeight="false" outlineLevel="0" collapsed="false">
      <c r="B1079" s="30" t="str">
        <f aca="false">'Karif, Shamal (ZAM339...)'!A9</f>
        <v>Shamal</v>
      </c>
      <c r="C1079" s="30" t="str">
        <f aca="false">'Karif, Shamal (ZAM339...)'!B9</f>
        <v>*ZAM339B00*00320029*</v>
      </c>
      <c r="D1079" s="30" t="n">
        <f aca="false">'Karif, Shamal (ZAM339...)'!C9</f>
        <v>1996</v>
      </c>
      <c r="E1079" s="30" t="str">
        <f aca="false">'Karif, Shamal (ZAM339...)'!D9</f>
        <v>?</v>
      </c>
      <c r="F1079" s="30" t="str">
        <f aca="false">'Karif, Shamal (ZAM339...)'!E9</f>
        <v>UK</v>
      </c>
      <c r="G1079" s="30" t="n">
        <f aca="false">IF(B1079&lt;&gt;"",1,0)</f>
        <v>1</v>
      </c>
    </row>
    <row r="1080" customFormat="false" ht="12.75" hidden="false" customHeight="false" outlineLevel="0" collapsed="false">
      <c r="B1080" s="30" t="str">
        <f aca="false">'Karif, Shamal (ZAM339...)'!A10</f>
        <v>Karif</v>
      </c>
      <c r="C1080" s="30" t="str">
        <f aca="false">'Karif, Shamal (ZAM339...)'!B10</f>
        <v>*ZAM339B00*JA100004*</v>
      </c>
      <c r="D1080" s="30" t="n">
        <f aca="false">'Karif, Shamal (ZAM339...)'!C10</f>
        <v>1988</v>
      </c>
      <c r="E1080" s="30" t="str">
        <f aca="false">'Karif, Shamal (ZAM339...)'!D10</f>
        <v>Rouge</v>
      </c>
      <c r="F1080" s="30" t="str">
        <f aca="false">'Karif, Shamal (ZAM339...)'!E10</f>
        <v>Suisse</v>
      </c>
      <c r="G1080" s="30" t="n">
        <f aca="false">IF(B1080&lt;&gt;"",1,0)</f>
        <v>1</v>
      </c>
    </row>
    <row r="1081" customFormat="false" ht="12.75" hidden="false" customHeight="false" outlineLevel="0" collapsed="false">
      <c r="B1081" s="30" t="e">
        <f aca="false">#REF!</f>
        <v>#REF!</v>
      </c>
      <c r="C1081" s="30" t="e">
        <f aca="false">#REF!</f>
        <v>#REF!</v>
      </c>
      <c r="D1081" s="30" t="e">
        <f aca="false">#REF!</f>
        <v>#REF!</v>
      </c>
      <c r="E1081" s="30" t="e">
        <f aca="false">#REF!</f>
        <v>#REF!</v>
      </c>
      <c r="F1081" s="30" t="e">
        <f aca="false">#REF!</f>
        <v>#REF!</v>
      </c>
      <c r="G1081" s="30" t="e">
        <f aca="false">IF(B1081&lt;&gt;"",1,0)</f>
        <v>#REF!</v>
      </c>
    </row>
    <row r="1082" customFormat="false" ht="12.75" hidden="false" customHeight="false" outlineLevel="0" collapsed="false">
      <c r="B1082" s="30" t="str">
        <f aca="false">'Karif, Shamal (ZAM339...)'!A11</f>
        <v>Karif</v>
      </c>
      <c r="C1082" s="30" t="str">
        <f aca="false">'Karif, Shamal (ZAM339...)'!B11</f>
        <v>*ZAM339B00*JA100018*</v>
      </c>
      <c r="D1082" s="30" t="n">
        <f aca="false">'Karif, Shamal (ZAM339...)'!C11</f>
        <v>1988</v>
      </c>
      <c r="E1082" s="30" t="str">
        <f aca="false">'Karif, Shamal (ZAM339...)'!D11</f>
        <v>Rouge</v>
      </c>
      <c r="F1082" s="30" t="str">
        <f aca="false">'Karif, Shamal (ZAM339...)'!E11</f>
        <v>Allemagne</v>
      </c>
      <c r="G1082" s="30" t="n">
        <f aca="false">IF(B1082&lt;&gt;"",1,0)</f>
        <v>1</v>
      </c>
    </row>
    <row r="1083" customFormat="false" ht="12.75" hidden="false" customHeight="false" outlineLevel="0" collapsed="false">
      <c r="B1083" s="30" t="str">
        <f aca="false">'Karif, Shamal (ZAM339...)'!A12</f>
        <v>Karif</v>
      </c>
      <c r="C1083" s="30" t="str">
        <f aca="false">'Karif, Shamal (ZAM339...)'!B12</f>
        <v>*ZAM339B00*JA100025*</v>
      </c>
      <c r="D1083" s="30" t="n">
        <f aca="false">'Karif, Shamal (ZAM339...)'!C12</f>
        <v>1989</v>
      </c>
      <c r="E1083" s="30" t="str">
        <f aca="false">'Karif, Shamal (ZAM339...)'!D12</f>
        <v>Noir</v>
      </c>
      <c r="F1083" s="30" t="str">
        <f aca="false">'Karif, Shamal (ZAM339...)'!E12</f>
        <v>Suisse</v>
      </c>
      <c r="G1083" s="30" t="n">
        <f aca="false">IF(B1083&lt;&gt;"",1,0)</f>
        <v>1</v>
      </c>
    </row>
    <row r="1084" customFormat="false" ht="12.75" hidden="false" customHeight="false" outlineLevel="0" collapsed="false">
      <c r="B1084" s="30" t="str">
        <f aca="false">'Karif, Shamal (ZAM339...)'!A13</f>
        <v>Karif</v>
      </c>
      <c r="C1084" s="30" t="str">
        <f aca="false">'Karif, Shamal (ZAM339...)'!B13</f>
        <v>*ZAM339B00*JA100028*</v>
      </c>
      <c r="D1084" s="30" t="n">
        <f aca="false">'Karif, Shamal (ZAM339...)'!C13</f>
        <v>1989</v>
      </c>
      <c r="E1084" s="30" t="str">
        <f aca="false">'Karif, Shamal (ZAM339...)'!D13</f>
        <v>Noir</v>
      </c>
      <c r="F1084" s="30" t="str">
        <f aca="false">'Karif, Shamal (ZAM339...)'!E13</f>
        <v>Hollande</v>
      </c>
      <c r="G1084" s="30" t="n">
        <f aca="false">IF(B1084&lt;&gt;"",1,0)</f>
        <v>1</v>
      </c>
    </row>
    <row r="1085" customFormat="false" ht="12.75" hidden="false" customHeight="false" outlineLevel="0" collapsed="false">
      <c r="B1085" s="30" t="str">
        <f aca="false">'Karif, Shamal (ZAM339...)'!A14</f>
        <v>Karif</v>
      </c>
      <c r="C1085" s="30" t="str">
        <f aca="false">'Karif, Shamal (ZAM339...)'!B14</f>
        <v>*ZAM339B00*JA100048*</v>
      </c>
      <c r="D1085" s="30" t="n">
        <f aca="false">'Karif, Shamal (ZAM339...)'!C14</f>
        <v>1989</v>
      </c>
      <c r="E1085" s="30" t="str">
        <f aca="false">'Karif, Shamal (ZAM339...)'!D14</f>
        <v>Noir</v>
      </c>
      <c r="F1085" s="30" t="str">
        <f aca="false">'Karif, Shamal (ZAM339...)'!E14</f>
        <v>Hollande</v>
      </c>
      <c r="G1085" s="30" t="n">
        <f aca="false">IF(B1085&lt;&gt;"",1,0)</f>
        <v>1</v>
      </c>
    </row>
    <row r="1086" customFormat="false" ht="12.75" hidden="false" customHeight="false" outlineLevel="0" collapsed="false">
      <c r="B1086" s="30" t="str">
        <f aca="false">'Karif, Shamal (ZAM339...)'!A15</f>
        <v>Karif</v>
      </c>
      <c r="C1086" s="30" t="str">
        <f aca="false">'Karif, Shamal (ZAM339...)'!B15</f>
        <v>*ZAM339B00*JA100071*</v>
      </c>
      <c r="D1086" s="30" t="n">
        <f aca="false">'Karif, Shamal (ZAM339...)'!C15</f>
        <v>1988</v>
      </c>
      <c r="E1086" s="30" t="str">
        <f aca="false">'Karif, Shamal (ZAM339...)'!D15</f>
        <v>Noir</v>
      </c>
      <c r="F1086" s="30" t="str">
        <f aca="false">'Karif, Shamal (ZAM339...)'!E15</f>
        <v>Japon</v>
      </c>
      <c r="G1086" s="30" t="n">
        <f aca="false">IF(B1086&lt;&gt;"",1,0)</f>
        <v>1</v>
      </c>
    </row>
    <row r="1087" customFormat="false" ht="12.75" hidden="false" customHeight="false" outlineLevel="0" collapsed="false">
      <c r="B1087" s="30" t="str">
        <f aca="false">'Karif, Shamal (ZAM339...)'!A16</f>
        <v>Karif</v>
      </c>
      <c r="C1087" s="30" t="str">
        <f aca="false">'Karif, Shamal (ZAM339...)'!B16</f>
        <v>*ZAM339B00*JA190001*</v>
      </c>
      <c r="D1087" s="30" t="n">
        <f aca="false">'Karif, Shamal (ZAM339...)'!C16</f>
        <v>1989</v>
      </c>
      <c r="E1087" s="30" t="str">
        <f aca="false">'Karif, Shamal (ZAM339...)'!D16</f>
        <v>Rouge</v>
      </c>
      <c r="F1087" s="30" t="str">
        <f aca="false">'Karif, Shamal (ZAM339...)'!E16</f>
        <v>UK</v>
      </c>
      <c r="G1087" s="30" t="n">
        <f aca="false">IF(B1087&lt;&gt;"",1,0)</f>
        <v>1</v>
      </c>
    </row>
    <row r="1088" customFormat="false" ht="12.75" hidden="false" customHeight="false" outlineLevel="0" collapsed="false">
      <c r="B1088" s="30" t="str">
        <f aca="false">'Karif, Shamal (ZAM339...)'!A17</f>
        <v>Karif</v>
      </c>
      <c r="C1088" s="30" t="str">
        <f aca="false">'Karif, Shamal (ZAM339...)'!B17</f>
        <v>*ZAM339B00*KA100096*</v>
      </c>
      <c r="D1088" s="30" t="n">
        <f aca="false">'Karif, Shamal (ZAM339...)'!C17</f>
        <v>1991</v>
      </c>
      <c r="E1088" s="30" t="str">
        <f aca="false">'Karif, Shamal (ZAM339...)'!D17</f>
        <v>Noir</v>
      </c>
      <c r="F1088" s="30" t="str">
        <f aca="false">'Karif, Shamal (ZAM339...)'!E17</f>
        <v>Turquie</v>
      </c>
      <c r="G1088" s="30" t="n">
        <f aca="false">IF(B1088&lt;&gt;"",1,0)</f>
        <v>1</v>
      </c>
    </row>
    <row r="1089" customFormat="false" ht="12.75" hidden="false" customHeight="false" outlineLevel="0" collapsed="false">
      <c r="B1089" s="30" t="str">
        <f aca="false">'Karif, Shamal (ZAM339...)'!A18</f>
        <v>Karif</v>
      </c>
      <c r="C1089" s="30" t="str">
        <f aca="false">'Karif, Shamal (ZAM339...)'!B18</f>
        <v>*ZAM339B00*KA100103*</v>
      </c>
      <c r="D1089" s="30" t="n">
        <f aca="false">'Karif, Shamal (ZAM339...)'!C18</f>
        <v>1989</v>
      </c>
      <c r="E1089" s="30" t="str">
        <f aca="false">'Karif, Shamal (ZAM339...)'!D18</f>
        <v>Rouge</v>
      </c>
      <c r="F1089" s="30" t="str">
        <f aca="false">'Karif, Shamal (ZAM339...)'!E18</f>
        <v>France</v>
      </c>
      <c r="G1089" s="30" t="n">
        <f aca="false">IF(B1089&lt;&gt;"",1,0)</f>
        <v>1</v>
      </c>
    </row>
    <row r="1090" customFormat="false" ht="12.75" hidden="false" customHeight="false" outlineLevel="0" collapsed="false">
      <c r="B1090" s="30" t="str">
        <f aca="false">'Karif, Shamal (ZAM339...)'!A19</f>
        <v>Karif</v>
      </c>
      <c r="C1090" s="30" t="str">
        <f aca="false">'Karif, Shamal (ZAM339...)'!B19</f>
        <v>*ZAM339B00*KA100107*</v>
      </c>
      <c r="D1090" s="30" t="n">
        <f aca="false">'Karif, Shamal (ZAM339...)'!C19</f>
        <v>1989</v>
      </c>
      <c r="E1090" s="30" t="str">
        <f aca="false">'Karif, Shamal (ZAM339...)'!D19</f>
        <v>Grise</v>
      </c>
      <c r="F1090" s="30" t="str">
        <f aca="false">'Karif, Shamal (ZAM339...)'!E19</f>
        <v>France</v>
      </c>
      <c r="G1090" s="30" t="n">
        <f aca="false">IF(B1090&lt;&gt;"",1,0)</f>
        <v>1</v>
      </c>
    </row>
    <row r="1091" customFormat="false" ht="12.75" hidden="false" customHeight="false" outlineLevel="0" collapsed="false">
      <c r="B1091" s="30" t="str">
        <f aca="false">'Karif, Shamal (ZAM339...)'!A20</f>
        <v>Karif</v>
      </c>
      <c r="C1091" s="30" t="str">
        <f aca="false">'Karif, Shamal (ZAM339...)'!B20</f>
        <v>*ZAM339B00*KA100136*</v>
      </c>
      <c r="D1091" s="30" t="n">
        <f aca="false">'Karif, Shamal (ZAM339...)'!C20</f>
        <v>1989</v>
      </c>
      <c r="E1091" s="30" t="str">
        <f aca="false">'Karif, Shamal (ZAM339...)'!D20</f>
        <v>Blanche</v>
      </c>
      <c r="F1091" s="30" t="str">
        <f aca="false">'Karif, Shamal (ZAM339...)'!E20</f>
        <v>USA</v>
      </c>
      <c r="G1091" s="30" t="n">
        <f aca="false">IF(B1091&lt;&gt;"",1,0)</f>
        <v>1</v>
      </c>
    </row>
    <row r="1092" customFormat="false" ht="12.75" hidden="false" customHeight="false" outlineLevel="0" collapsed="false">
      <c r="B1092" s="30" t="str">
        <f aca="false">'Karif, Shamal (ZAM339...)'!A21</f>
        <v>Karif</v>
      </c>
      <c r="C1092" s="30" t="str">
        <f aca="false">'Karif, Shamal (ZAM339...)'!B21</f>
        <v>*ZAM339B00*KA190001*</v>
      </c>
      <c r="D1092" s="30" t="n">
        <f aca="false">'Karif, Shamal (ZAM339...)'!C21</f>
        <v>1989</v>
      </c>
      <c r="E1092" s="30" t="str">
        <f aca="false">'Karif, Shamal (ZAM339...)'!D21</f>
        <v>Rouge</v>
      </c>
      <c r="F1092" s="30" t="str">
        <f aca="false">'Karif, Shamal (ZAM339...)'!E21</f>
        <v>?</v>
      </c>
      <c r="G1092" s="30" t="n">
        <f aca="false">IF(B1092&lt;&gt;"",1,0)</f>
        <v>1</v>
      </c>
    </row>
    <row r="1093" customFormat="false" ht="12.75" hidden="false" customHeight="false" outlineLevel="0" collapsed="false">
      <c r="B1093" s="30" t="str">
        <f aca="false">'Karif, Shamal (ZAM339...)'!A22</f>
        <v>Karif</v>
      </c>
      <c r="C1093" s="30" t="str">
        <f aca="false">'Karif, Shamal (ZAM339...)'!B22</f>
        <v>*ZAM339B00*KA190003*</v>
      </c>
      <c r="D1093" s="30" t="n">
        <f aca="false">'Karif, Shamal (ZAM339...)'!C22</f>
        <v>1989</v>
      </c>
      <c r="E1093" s="30" t="str">
        <f aca="false">'Karif, Shamal (ZAM339...)'!D22</f>
        <v>Noir</v>
      </c>
      <c r="F1093" s="30" t="str">
        <f aca="false">'Karif, Shamal (ZAM339...)'!E22</f>
        <v>UK</v>
      </c>
      <c r="G1093" s="30" t="n">
        <f aca="false">IF(B1093&lt;&gt;"",1,0)</f>
        <v>1</v>
      </c>
    </row>
    <row r="1094" customFormat="false" ht="12.75" hidden="false" customHeight="false" outlineLevel="0" collapsed="false">
      <c r="B1094" s="30" t="str">
        <f aca="false">'Karif, Shamal (ZAM339...)'!A23</f>
        <v>Karif</v>
      </c>
      <c r="C1094" s="30" t="str">
        <f aca="false">'Karif, Shamal (ZAM339...)'!B23</f>
        <v>*ZAM339B00*KA190004*</v>
      </c>
      <c r="D1094" s="30" t="n">
        <f aca="false">'Karif, Shamal (ZAM339...)'!C23</f>
        <v>1989</v>
      </c>
      <c r="E1094" s="30" t="str">
        <f aca="false">'Karif, Shamal (ZAM339...)'!D23</f>
        <v>Blanche</v>
      </c>
      <c r="F1094" s="30" t="str">
        <f aca="false">'Karif, Shamal (ZAM339...)'!E23</f>
        <v>UK</v>
      </c>
      <c r="G1094" s="30" t="n">
        <f aca="false">IF(B1094&lt;&gt;"",1,0)</f>
        <v>1</v>
      </c>
    </row>
    <row r="1095" customFormat="false" ht="12.75" hidden="false" customHeight="false" outlineLevel="0" collapsed="false">
      <c r="B1095" s="30" t="str">
        <f aca="false">'Karif, Shamal (ZAM339...)'!A24</f>
        <v>Karif</v>
      </c>
      <c r="C1095" s="30" t="str">
        <f aca="false">'Karif, Shamal (ZAM339...)'!B24</f>
        <v>*ZAM339B00*KA190005*</v>
      </c>
      <c r="D1095" s="30" t="n">
        <f aca="false">'Karif, Shamal (ZAM339...)'!C24</f>
        <v>1989</v>
      </c>
      <c r="E1095" s="30" t="str">
        <f aca="false">'Karif, Shamal (ZAM339...)'!D24</f>
        <v>Rouge</v>
      </c>
      <c r="F1095" s="30" t="str">
        <f aca="false">'Karif, Shamal (ZAM339...)'!E24</f>
        <v>UK</v>
      </c>
      <c r="G1095" s="30" t="n">
        <f aca="false">IF(B1095&lt;&gt;"",1,0)</f>
        <v>1</v>
      </c>
    </row>
    <row r="1096" customFormat="false" ht="12.75" hidden="false" customHeight="false" outlineLevel="0" collapsed="false">
      <c r="B1096" s="30" t="str">
        <f aca="false">'Karif, Shamal (ZAM339...)'!A25</f>
        <v>Karif</v>
      </c>
      <c r="C1096" s="30" t="str">
        <f aca="false">'Karif, Shamal (ZAM339...)'!B25</f>
        <v>*ZAM339B00*KA190007*</v>
      </c>
      <c r="D1096" s="30" t="n">
        <f aca="false">'Karif, Shamal (ZAM339...)'!C25</f>
        <v>1989</v>
      </c>
      <c r="E1096" s="30" t="str">
        <f aca="false">'Karif, Shamal (ZAM339...)'!D25</f>
        <v>Rouge</v>
      </c>
      <c r="F1096" s="30" t="str">
        <f aca="false">'Karif, Shamal (ZAM339...)'!E25</f>
        <v>UK</v>
      </c>
      <c r="G1096" s="30" t="n">
        <f aca="false">IF(B1096&lt;&gt;"",1,0)</f>
        <v>1</v>
      </c>
    </row>
    <row r="1097" customFormat="false" ht="12.75" hidden="false" customHeight="false" outlineLevel="0" collapsed="false">
      <c r="B1097" s="30" t="str">
        <f aca="false">'Karif, Shamal (ZAM339...)'!A26</f>
        <v>Karif</v>
      </c>
      <c r="C1097" s="30" t="str">
        <f aca="false">'Karif, Shamal (ZAM339...)'!B26</f>
        <v>*ZAM339B00*KA190009*</v>
      </c>
      <c r="D1097" s="30" t="n">
        <f aca="false">'Karif, Shamal (ZAM339...)'!C26</f>
        <v>1989</v>
      </c>
      <c r="E1097" s="30" t="str">
        <f aca="false">'Karif, Shamal (ZAM339...)'!D26</f>
        <v>Rouge</v>
      </c>
      <c r="F1097" s="30" t="str">
        <f aca="false">'Karif, Shamal (ZAM339...)'!E26</f>
        <v>UK</v>
      </c>
      <c r="G1097" s="30" t="n">
        <f aca="false">IF(B1097&lt;&gt;"",1,0)</f>
        <v>1</v>
      </c>
    </row>
    <row r="1098" customFormat="false" ht="12.75" hidden="false" customHeight="false" outlineLevel="0" collapsed="false">
      <c r="B1098" s="30" t="str">
        <f aca="false">'Karif, Shamal (ZAM339...)'!A27</f>
        <v>Karif</v>
      </c>
      <c r="C1098" s="30" t="str">
        <f aca="false">'Karif, Shamal (ZAM339...)'!B27</f>
        <v>*ZAM339B00*KA190013*</v>
      </c>
      <c r="D1098" s="30" t="n">
        <f aca="false">'Karif, Shamal (ZAM339...)'!C27</f>
        <v>1989</v>
      </c>
      <c r="E1098" s="30" t="str">
        <f aca="false">'Karif, Shamal (ZAM339...)'!D27</f>
        <v>Blanche</v>
      </c>
      <c r="F1098" s="30" t="str">
        <f aca="false">'Karif, Shamal (ZAM339...)'!E27</f>
        <v>UK</v>
      </c>
      <c r="G1098" s="30" t="n">
        <f aca="false">IF(B1098&lt;&gt;"",1,0)</f>
        <v>1</v>
      </c>
    </row>
    <row r="1099" customFormat="false" ht="12.75" hidden="false" customHeight="false" outlineLevel="0" collapsed="false">
      <c r="B1099" s="30" t="str">
        <f aca="false">'Karif, Shamal (ZAM339...)'!A28</f>
        <v>Karif</v>
      </c>
      <c r="C1099" s="30" t="str">
        <f aca="false">'Karif, Shamal (ZAM339...)'!B28</f>
        <v>*ZAM339B00*KA190014*</v>
      </c>
      <c r="D1099" s="30" t="n">
        <f aca="false">'Karif, Shamal (ZAM339...)'!C28</f>
        <v>1989</v>
      </c>
      <c r="E1099" s="30" t="str">
        <f aca="false">'Karif, Shamal (ZAM339...)'!D28</f>
        <v>Bleu</v>
      </c>
      <c r="F1099" s="30" t="str">
        <f aca="false">'Karif, Shamal (ZAM339...)'!E28</f>
        <v>UK</v>
      </c>
      <c r="G1099" s="30" t="n">
        <f aca="false">IF(B1099&lt;&gt;"",1,0)</f>
        <v>1</v>
      </c>
    </row>
    <row r="1100" customFormat="false" ht="12.75" hidden="false" customHeight="false" outlineLevel="0" collapsed="false">
      <c r="B1100" s="30" t="str">
        <f aca="false">'Karif, Shamal (ZAM339...)'!A29</f>
        <v>Karif</v>
      </c>
      <c r="C1100" s="30" t="str">
        <f aca="false">'Karif, Shamal (ZAM339...)'!B29</f>
        <v>*ZAM339B00*KA190015*</v>
      </c>
      <c r="D1100" s="30" t="n">
        <f aca="false">'Karif, Shamal (ZAM339...)'!C29</f>
        <v>1989</v>
      </c>
      <c r="E1100" s="30" t="str">
        <f aca="false">'Karif, Shamal (ZAM339...)'!D29</f>
        <v>Rouge</v>
      </c>
      <c r="F1100" s="30" t="str">
        <f aca="false">'Karif, Shamal (ZAM339...)'!E29</f>
        <v>UK</v>
      </c>
      <c r="G1100" s="30" t="n">
        <f aca="false">IF(B1100&lt;&gt;"",1,0)</f>
        <v>1</v>
      </c>
    </row>
    <row r="1101" customFormat="false" ht="12.75" hidden="false" customHeight="false" outlineLevel="0" collapsed="false">
      <c r="B1101" s="30" t="str">
        <f aca="false">'Karif, Shamal (ZAM339...)'!A30</f>
        <v>Karif</v>
      </c>
      <c r="C1101" s="30" t="str">
        <f aca="false">'Karif, Shamal (ZAM339...)'!B30</f>
        <v>*ZAM339B00*KA190016*</v>
      </c>
      <c r="D1101" s="30" t="n">
        <f aca="false">'Karif, Shamal (ZAM339...)'!C30</f>
        <v>1989</v>
      </c>
      <c r="E1101" s="30" t="str">
        <f aca="false">'Karif, Shamal (ZAM339...)'!D30</f>
        <v>Noir</v>
      </c>
      <c r="F1101" s="30" t="str">
        <f aca="false">'Karif, Shamal (ZAM339...)'!E30</f>
        <v>UK</v>
      </c>
      <c r="G1101" s="30" t="n">
        <f aca="false">IF(B1101&lt;&gt;"",1,0)</f>
        <v>1</v>
      </c>
    </row>
    <row r="1102" customFormat="false" ht="12.75" hidden="false" customHeight="false" outlineLevel="0" collapsed="false">
      <c r="B1102" s="30" t="str">
        <f aca="false">'Karif, Shamal (ZAM339...)'!A31</f>
        <v>Karif</v>
      </c>
      <c r="C1102" s="30" t="str">
        <f aca="false">'Karif, Shamal (ZAM339...)'!B31</f>
        <v>*ZAM339B00*KA190021*</v>
      </c>
      <c r="D1102" s="30" t="n">
        <f aca="false">'Karif, Shamal (ZAM339...)'!C31</f>
        <v>1989</v>
      </c>
      <c r="E1102" s="30" t="str">
        <f aca="false">'Karif, Shamal (ZAM339...)'!D31</f>
        <v>Rouge</v>
      </c>
      <c r="F1102" s="30" t="str">
        <f aca="false">'Karif, Shamal (ZAM339...)'!E31</f>
        <v>UK</v>
      </c>
      <c r="G1102" s="30" t="n">
        <f aca="false">IF(B1102&lt;&gt;"",1,0)</f>
        <v>1</v>
      </c>
    </row>
    <row r="1103" customFormat="false" ht="12.75" hidden="false" customHeight="false" outlineLevel="0" collapsed="false">
      <c r="B1103" s="30" t="str">
        <f aca="false">'Karif, Shamal (ZAM339...)'!A32</f>
        <v>Karif</v>
      </c>
      <c r="C1103" s="30" t="str">
        <f aca="false">'Karif, Shamal (ZAM339...)'!B32</f>
        <v>*ZAM339B00*KA190022*</v>
      </c>
      <c r="D1103" s="30" t="n">
        <f aca="false">'Karif, Shamal (ZAM339...)'!C32</f>
        <v>1992</v>
      </c>
      <c r="E1103" s="30" t="str">
        <f aca="false">'Karif, Shamal (ZAM339...)'!D32</f>
        <v>Noir</v>
      </c>
      <c r="F1103" s="30" t="str">
        <f aca="false">'Karif, Shamal (ZAM339...)'!E32</f>
        <v>UK</v>
      </c>
      <c r="G1103" s="30" t="n">
        <f aca="false">IF(B1103&lt;&gt;"",1,0)</f>
        <v>1</v>
      </c>
    </row>
    <row r="1104" customFormat="false" ht="12.75" hidden="false" customHeight="false" outlineLevel="0" collapsed="false">
      <c r="B1104" s="30" t="str">
        <f aca="false">'Karif, Shamal (ZAM339...)'!A33</f>
        <v>Karif</v>
      </c>
      <c r="C1104" s="30" t="str">
        <f aca="false">'Karif, Shamal (ZAM339...)'!B33</f>
        <v>*ZAM339B00*KA190031*</v>
      </c>
      <c r="D1104" s="30" t="n">
        <f aca="false">'Karif, Shamal (ZAM339...)'!C33</f>
        <v>1991</v>
      </c>
      <c r="E1104" s="30" t="str">
        <f aca="false">'Karif, Shamal (ZAM339...)'!D33</f>
        <v>Rouge</v>
      </c>
      <c r="F1104" s="30" t="str">
        <f aca="false">'Karif, Shamal (ZAM339...)'!E33</f>
        <v>Australie</v>
      </c>
      <c r="G1104" s="30" t="n">
        <f aca="false">IF(B1104&lt;&gt;"",1,0)</f>
        <v>1</v>
      </c>
    </row>
    <row r="1105" customFormat="false" ht="12.75" hidden="false" customHeight="false" outlineLevel="0" collapsed="false">
      <c r="B1105" s="30" t="str">
        <f aca="false">'Karif, Shamal (ZAM339...)'!A34</f>
        <v>Karif</v>
      </c>
      <c r="C1105" s="30" t="str">
        <f aca="false">'Karif, Shamal (ZAM339...)'!B34</f>
        <v>*ZAM339B00*KA190035*</v>
      </c>
      <c r="D1105" s="30" t="n">
        <f aca="false">'Karif, Shamal (ZAM339...)'!C34</f>
        <v>1991</v>
      </c>
      <c r="E1105" s="30" t="str">
        <f aca="false">'Karif, Shamal (ZAM339...)'!D34</f>
        <v>Rouge</v>
      </c>
      <c r="F1105" s="30" t="str">
        <f aca="false">'Karif, Shamal (ZAM339...)'!E34</f>
        <v>Australie</v>
      </c>
      <c r="G1105" s="30" t="n">
        <f aca="false">IF(B1105&lt;&gt;"",1,0)</f>
        <v>1</v>
      </c>
    </row>
    <row r="1106" customFormat="false" ht="12.75" hidden="false" customHeight="false" outlineLevel="0" collapsed="false">
      <c r="B1106" s="30" t="str">
        <f aca="false">'Karif, Shamal (ZAM339...)'!A35</f>
        <v>Shamal</v>
      </c>
      <c r="C1106" s="30" t="str">
        <f aca="false">'Karif, Shamal (ZAM339...)'!B35</f>
        <v>*ZAM339B00*KA300000*</v>
      </c>
      <c r="D1106" s="30" t="n">
        <f aca="false">'Karif, Shamal (ZAM339...)'!C35</f>
        <v>1989</v>
      </c>
      <c r="E1106" s="30" t="str">
        <f aca="false">'Karif, Shamal (ZAM339...)'!D35</f>
        <v>Rosso Maserati</v>
      </c>
      <c r="F1106" s="30" t="str">
        <f aca="false">'Karif, Shamal (ZAM339...)'!E35</f>
        <v>Japon</v>
      </c>
      <c r="G1106" s="30" t="n">
        <f aca="false">IF(B1106&lt;&gt;"",1,0)</f>
        <v>1</v>
      </c>
    </row>
    <row r="1107" customFormat="false" ht="12.75" hidden="false" customHeight="false" outlineLevel="0" collapsed="false">
      <c r="B1107" s="30" t="str">
        <f aca="false">'Karif, Shamal (ZAM339...)'!A36</f>
        <v>Karif</v>
      </c>
      <c r="C1107" s="30" t="str">
        <f aca="false">'Karif, Shamal (ZAM339...)'!B36</f>
        <v>*ZAM339B00*LA100161*</v>
      </c>
      <c r="D1107" s="30" t="n">
        <f aca="false">'Karif, Shamal (ZAM339...)'!C36</f>
        <v>1992</v>
      </c>
      <c r="E1107" s="30" t="str">
        <f aca="false">'Karif, Shamal (ZAM339...)'!D36</f>
        <v>Rouge</v>
      </c>
      <c r="F1107" s="30" t="str">
        <f aca="false">'Karif, Shamal (ZAM339...)'!E36</f>
        <v>Italie</v>
      </c>
      <c r="G1107" s="30" t="n">
        <f aca="false">IF(B1107&lt;&gt;"",1,0)</f>
        <v>1</v>
      </c>
    </row>
    <row r="1108" customFormat="false" ht="12.75" hidden="false" customHeight="false" outlineLevel="0" collapsed="false">
      <c r="B1108" s="30" t="str">
        <f aca="false">'Karif, Shamal (ZAM339...)'!A37</f>
        <v>Karif</v>
      </c>
      <c r="C1108" s="30" t="str">
        <f aca="false">'Karif, Shamal (ZAM339...)'!B37</f>
        <v>*ZAM339B00*LA100170*</v>
      </c>
      <c r="D1108" s="30" t="n">
        <f aca="false">'Karif, Shamal (ZAM339...)'!C37</f>
        <v>1992</v>
      </c>
      <c r="E1108" s="30" t="str">
        <f aca="false">'Karif, Shamal (ZAM339...)'!D37</f>
        <v>Noir</v>
      </c>
      <c r="F1108" s="30" t="str">
        <f aca="false">'Karif, Shamal (ZAM339...)'!E37</f>
        <v>Autriche</v>
      </c>
      <c r="G1108" s="30" t="n">
        <f aca="false">IF(B1108&lt;&gt;"",1,0)</f>
        <v>1</v>
      </c>
    </row>
    <row r="1109" customFormat="false" ht="12.75" hidden="false" customHeight="false" outlineLevel="0" collapsed="false">
      <c r="B1109" s="30" t="str">
        <f aca="false">'Karif, Shamal (ZAM339...)'!A38</f>
        <v>Shamal</v>
      </c>
      <c r="C1109" s="30" t="str">
        <f aca="false">'Karif, Shamal (ZAM339...)'!B38</f>
        <v>*ZAM339B00*LA300006*</v>
      </c>
      <c r="D1109" s="30" t="n">
        <f aca="false">'Karif, Shamal (ZAM339...)'!C38</f>
        <v>1990</v>
      </c>
      <c r="E1109" s="30" t="str">
        <f aca="false">'Karif, Shamal (ZAM339...)'!D38</f>
        <v>Rosso Maserati</v>
      </c>
      <c r="F1109" s="30" t="str">
        <f aca="false">'Karif, Shamal (ZAM339...)'!E38</f>
        <v>Japon</v>
      </c>
      <c r="G1109" s="30" t="n">
        <f aca="false">IF(B1109&lt;&gt;"",1,0)</f>
        <v>1</v>
      </c>
    </row>
    <row r="1110" customFormat="false" ht="12.75" hidden="false" customHeight="false" outlineLevel="0" collapsed="false">
      <c r="B1110" s="30" t="str">
        <f aca="false">'Karif, Shamal (ZAM339...)'!A39</f>
        <v>Shamal</v>
      </c>
      <c r="C1110" s="30" t="str">
        <f aca="false">'Karif, Shamal (ZAM339...)'!B39</f>
        <v>*ZAM339B00*LA300015*</v>
      </c>
      <c r="D1110" s="30" t="n">
        <f aca="false">'Karif, Shamal (ZAM339...)'!C39</f>
        <v>1991</v>
      </c>
      <c r="E1110" s="30" t="str">
        <f aca="false">'Karif, Shamal (ZAM339...)'!D39</f>
        <v>Rosso Maserati</v>
      </c>
      <c r="F1110" s="30" t="str">
        <f aca="false">'Karif, Shamal (ZAM339...)'!E39</f>
        <v>Autriche</v>
      </c>
      <c r="G1110" s="30" t="n">
        <f aca="false">IF(B1110&lt;&gt;"",1,0)</f>
        <v>1</v>
      </c>
    </row>
    <row r="1111" customFormat="false" ht="12.75" hidden="false" customHeight="false" outlineLevel="0" collapsed="false">
      <c r="B1111" s="30" t="str">
        <f aca="false">'Karif, Shamal (ZAM339...)'!A40</f>
        <v>Shamal</v>
      </c>
      <c r="C1111" s="30" t="str">
        <f aca="false">'Karif, Shamal (ZAM339...)'!B40</f>
        <v>*ZAM339B00*LA300016*</v>
      </c>
      <c r="D1111" s="30" t="n">
        <f aca="false">'Karif, Shamal (ZAM339...)'!C40</f>
        <v>1990</v>
      </c>
      <c r="E1111" s="30" t="str">
        <f aca="false">'Karif, Shamal (ZAM339...)'!D40</f>
        <v>Rosso Maserati</v>
      </c>
      <c r="F1111" s="30" t="str">
        <f aca="false">'Karif, Shamal (ZAM339...)'!E40</f>
        <v>Italie</v>
      </c>
      <c r="G1111" s="30" t="n">
        <f aca="false">IF(B1111&lt;&gt;"",1,0)</f>
        <v>1</v>
      </c>
    </row>
    <row r="1112" customFormat="false" ht="12.75" hidden="false" customHeight="false" outlineLevel="0" collapsed="false">
      <c r="B1112" s="30" t="str">
        <f aca="false">'Karif, Shamal (ZAM339...)'!A42</f>
        <v>Shamal</v>
      </c>
      <c r="C1112" s="30" t="str">
        <f aca="false">'Karif, Shamal (ZAM339...)'!B42</f>
        <v>*ZAM339B00*LA300019*</v>
      </c>
      <c r="D1112" s="30" t="n">
        <f aca="false">'Karif, Shamal (ZAM339...)'!C42</f>
        <v>1990</v>
      </c>
      <c r="E1112" s="30" t="str">
        <f aca="false">'Karif, Shamal (ZAM339...)'!D42</f>
        <v>Rosso Maserati</v>
      </c>
      <c r="F1112" s="30" t="str">
        <f aca="false">'Karif, Shamal (ZAM339...)'!E42</f>
        <v>Portugal</v>
      </c>
      <c r="G1112" s="30" t="n">
        <f aca="false">IF(B1112&lt;&gt;"",1,0)</f>
        <v>1</v>
      </c>
    </row>
    <row r="1113" customFormat="false" ht="12.75" hidden="false" customHeight="false" outlineLevel="0" collapsed="false">
      <c r="B1113" s="30" t="str">
        <f aca="false">'Karif, Shamal (ZAM339...)'!A44</f>
        <v>Shamal</v>
      </c>
      <c r="C1113" s="30" t="str">
        <f aca="false">'Karif, Shamal (ZAM339...)'!B44</f>
        <v>*ZAM339B00*LA300024*</v>
      </c>
      <c r="D1113" s="30" t="n">
        <f aca="false">'Karif, Shamal (ZAM339...)'!C44</f>
        <v>1990</v>
      </c>
      <c r="E1113" s="30" t="str">
        <f aca="false">'Karif, Shamal (ZAM339...)'!D44</f>
        <v>Rosso Maserati</v>
      </c>
      <c r="F1113" s="30" t="str">
        <f aca="false">'Karif, Shamal (ZAM339...)'!E44</f>
        <v>Japon</v>
      </c>
      <c r="G1113" s="30" t="n">
        <f aca="false">IF(B1113&lt;&gt;"",1,0)</f>
        <v>1</v>
      </c>
    </row>
    <row r="1114" customFormat="false" ht="12.75" hidden="false" customHeight="false" outlineLevel="0" collapsed="false">
      <c r="B1114" s="30" t="str">
        <f aca="false">'Karif, Shamal (ZAM339...)'!A45</f>
        <v>Shamal</v>
      </c>
      <c r="C1114" s="30" t="str">
        <f aca="false">'Karif, Shamal (ZAM339...)'!B45</f>
        <v>*ZAM339B00*LA300027*</v>
      </c>
      <c r="D1114" s="30" t="n">
        <f aca="false">'Karif, Shamal (ZAM339...)'!C45</f>
        <v>1991</v>
      </c>
      <c r="E1114" s="30" t="str">
        <f aca="false">'Karif, Shamal (ZAM339...)'!D45</f>
        <v>Griggio Silver</v>
      </c>
      <c r="F1114" s="30" t="str">
        <f aca="false">'Karif, Shamal (ZAM339...)'!E45</f>
        <v>Allemagne</v>
      </c>
      <c r="G1114" s="30" t="n">
        <f aca="false">IF(B1114&lt;&gt;"",1,0)</f>
        <v>1</v>
      </c>
    </row>
    <row r="1115" customFormat="false" ht="12.75" hidden="false" customHeight="false" outlineLevel="0" collapsed="false">
      <c r="B1115" s="30" t="str">
        <f aca="false">'Karif, Shamal (ZAM339...)'!A46</f>
        <v>Shamal</v>
      </c>
      <c r="C1115" s="30" t="str">
        <f aca="false">'Karif, Shamal (ZAM339...)'!B46</f>
        <v>*ZAM339B00*MA300029*</v>
      </c>
      <c r="D1115" s="30" t="n">
        <f aca="false">'Karif, Shamal (ZAM339...)'!C46</f>
        <v>1991</v>
      </c>
      <c r="E1115" s="30" t="str">
        <f aca="false">'Karif, Shamal (ZAM339...)'!D46</f>
        <v>Rosso Maserati</v>
      </c>
      <c r="F1115" s="30" t="str">
        <f aca="false">'Karif, Shamal (ZAM339...)'!E46</f>
        <v>Italie</v>
      </c>
      <c r="G1115" s="30" t="n">
        <f aca="false">IF(B1115&lt;&gt;"",1,0)</f>
        <v>1</v>
      </c>
    </row>
    <row r="1116" customFormat="false" ht="12.75" hidden="false" customHeight="false" outlineLevel="0" collapsed="false">
      <c r="B1116" s="30" t="str">
        <f aca="false">'Karif, Shamal (ZAM339...)'!A47</f>
        <v>Shamal</v>
      </c>
      <c r="C1116" s="30" t="str">
        <f aca="false">'Karif, Shamal (ZAM339...)'!B47</f>
        <v>*ZAM339B00*MA300034*</v>
      </c>
      <c r="D1116" s="30" t="n">
        <f aca="false">'Karif, Shamal (ZAM339...)'!C47</f>
        <v>1991</v>
      </c>
      <c r="E1116" s="30" t="str">
        <f aca="false">'Karif, Shamal (ZAM339...)'!D47</f>
        <v>Rosso Maserati</v>
      </c>
      <c r="F1116" s="30" t="str">
        <f aca="false">'Karif, Shamal (ZAM339...)'!E47</f>
        <v>Italie</v>
      </c>
      <c r="G1116" s="30" t="n">
        <f aca="false">IF(B1116&lt;&gt;"",1,0)</f>
        <v>1</v>
      </c>
    </row>
    <row r="1117" customFormat="false" ht="12.75" hidden="false" customHeight="false" outlineLevel="0" collapsed="false">
      <c r="B1117" s="30" t="str">
        <f aca="false">'Karif, Shamal (ZAM339...)'!A48</f>
        <v>Shamal</v>
      </c>
      <c r="C1117" s="30" t="str">
        <f aca="false">'Karif, Shamal (ZAM339...)'!B48</f>
        <v>*ZAM339B00*MA300035*</v>
      </c>
      <c r="D1117" s="30" t="n">
        <f aca="false">'Karif, Shamal (ZAM339...)'!C48</f>
        <v>1991</v>
      </c>
      <c r="E1117" s="30" t="str">
        <f aca="false">'Karif, Shamal (ZAM339...)'!D48</f>
        <v>Dazing Black</v>
      </c>
      <c r="F1117" s="30" t="str">
        <f aca="false">'Karif, Shamal (ZAM339...)'!E48</f>
        <v>France</v>
      </c>
      <c r="G1117" s="30" t="n">
        <f aca="false">IF(B1117&lt;&gt;"",1,0)</f>
        <v>1</v>
      </c>
    </row>
    <row r="1118" customFormat="false" ht="12.75" hidden="false" customHeight="false" outlineLevel="0" collapsed="false">
      <c r="B1118" s="30" t="str">
        <f aca="false">'Karif, Shamal (ZAM339...)'!A49</f>
        <v>Shamal</v>
      </c>
      <c r="C1118" s="30" t="str">
        <f aca="false">'Karif, Shamal (ZAM339...)'!B49</f>
        <v>*ZAM339B00*MA300035*</v>
      </c>
      <c r="D1118" s="30" t="n">
        <f aca="false">'Karif, Shamal (ZAM339...)'!C49</f>
        <v>1991</v>
      </c>
      <c r="E1118" s="30" t="str">
        <f aca="false">'Karif, Shamal (ZAM339...)'!D49</f>
        <v>Nero</v>
      </c>
      <c r="F1118" s="30" t="str">
        <f aca="false">'Karif, Shamal (ZAM339...)'!E49</f>
        <v>France</v>
      </c>
      <c r="G1118" s="30" t="n">
        <f aca="false">IF(B1118&lt;&gt;"",1,0)</f>
        <v>1</v>
      </c>
    </row>
    <row r="1119" customFormat="false" ht="12.75" hidden="false" customHeight="false" outlineLevel="0" collapsed="false">
      <c r="B1119" s="30" t="str">
        <f aca="false">'Karif, Shamal (ZAM339...)'!A50</f>
        <v>Shamal</v>
      </c>
      <c r="C1119" s="30" t="str">
        <f aca="false">'Karif, Shamal (ZAM339...)'!B50</f>
        <v>*ZAM339B00*MA300037*</v>
      </c>
      <c r="D1119" s="30" t="n">
        <f aca="false">'Karif, Shamal (ZAM339...)'!C50</f>
        <v>1991</v>
      </c>
      <c r="E1119" s="30" t="str">
        <f aca="false">'Karif, Shamal (ZAM339...)'!D50</f>
        <v>Rosso Maserati</v>
      </c>
      <c r="F1119" s="30" t="str">
        <f aca="false">'Karif, Shamal (ZAM339...)'!E50</f>
        <v>UK</v>
      </c>
      <c r="G1119" s="30" t="n">
        <f aca="false">IF(B1119&lt;&gt;"",1,0)</f>
        <v>1</v>
      </c>
    </row>
    <row r="1120" customFormat="false" ht="12.75" hidden="false" customHeight="false" outlineLevel="0" collapsed="false">
      <c r="B1120" s="30" t="str">
        <f aca="false">'Karif, Shamal (ZAM339...)'!A52</f>
        <v>Shamal</v>
      </c>
      <c r="C1120" s="30" t="str">
        <f aca="false">'Karif, Shamal (ZAM339...)'!B52</f>
        <v>*ZAM339B00*MA300070*</v>
      </c>
      <c r="D1120" s="30" t="n">
        <f aca="false">'Karif, Shamal (ZAM339...)'!C52</f>
        <v>1992</v>
      </c>
      <c r="E1120" s="30" t="str">
        <f aca="false">'Karif, Shamal (ZAM339...)'!D52</f>
        <v>Rouge</v>
      </c>
      <c r="F1120" s="30" t="str">
        <f aca="false">'Karif, Shamal (ZAM339...)'!E52</f>
        <v>France</v>
      </c>
      <c r="G1120" s="30" t="n">
        <f aca="false">IF(B1120&lt;&gt;"",1,0)</f>
        <v>1</v>
      </c>
    </row>
    <row r="1121" customFormat="false" ht="12.75" hidden="false" customHeight="false" outlineLevel="0" collapsed="false">
      <c r="B1121" s="30" t="str">
        <f aca="false">'Karif, Shamal (ZAM339...)'!A53</f>
        <v>Shamal</v>
      </c>
      <c r="C1121" s="30" t="str">
        <f aca="false">'Karif, Shamal (ZAM339...)'!B53</f>
        <v>*ZAM339B00*MA300082*</v>
      </c>
      <c r="D1121" s="30" t="n">
        <f aca="false">'Karif, Shamal (ZAM339...)'!C53</f>
        <v>1991</v>
      </c>
      <c r="E1121" s="30" t="str">
        <f aca="false">'Karif, Shamal (ZAM339...)'!D53</f>
        <v>Rouge</v>
      </c>
      <c r="F1121" s="30" t="str">
        <f aca="false">'Karif, Shamal (ZAM339...)'!E53</f>
        <v>Japon</v>
      </c>
      <c r="G1121" s="30" t="n">
        <f aca="false">IF(B1121&lt;&gt;"",1,0)</f>
        <v>1</v>
      </c>
    </row>
    <row r="1122" customFormat="false" ht="12.75" hidden="false" customHeight="false" outlineLevel="0" collapsed="false">
      <c r="B1122" s="30" t="str">
        <f aca="false">'Karif, Shamal (ZAM339...)'!A54</f>
        <v>Shamal</v>
      </c>
      <c r="C1122" s="30" t="str">
        <f aca="false">'Karif, Shamal (ZAM339...)'!B54</f>
        <v>*ZAM339B00*MA300090*</v>
      </c>
      <c r="D1122" s="30" t="n">
        <f aca="false">'Karif, Shamal (ZAM339...)'!C54</f>
        <v>1990</v>
      </c>
      <c r="E1122" s="30" t="str">
        <f aca="false">'Karif, Shamal (ZAM339...)'!D54</f>
        <v>Grigio Silver</v>
      </c>
      <c r="F1122" s="30" t="str">
        <f aca="false">'Karif, Shamal (ZAM339...)'!E54</f>
        <v>Allemagne</v>
      </c>
      <c r="G1122" s="30" t="n">
        <f aca="false">IF(B1122&lt;&gt;"",1,0)</f>
        <v>1</v>
      </c>
    </row>
    <row r="1123" customFormat="false" ht="12.75" hidden="false" customHeight="false" outlineLevel="0" collapsed="false">
      <c r="B1123" s="30" t="str">
        <f aca="false">'Karif, Shamal (ZAM339...)'!A55</f>
        <v>Shamal</v>
      </c>
      <c r="C1123" s="30" t="str">
        <f aca="false">'Karif, Shamal (ZAM339...)'!B55</f>
        <v>*ZAM339B00*MA300098*</v>
      </c>
      <c r="D1123" s="30" t="n">
        <f aca="false">'Karif, Shamal (ZAM339...)'!C55</f>
        <v>1991</v>
      </c>
      <c r="E1123" s="30" t="str">
        <f aca="false">'Karif, Shamal (ZAM339...)'!D55</f>
        <v>Rouge</v>
      </c>
      <c r="F1123" s="30" t="str">
        <f aca="false">'Karif, Shamal (ZAM339...)'!E55</f>
        <v>Suisse</v>
      </c>
      <c r="G1123" s="30" t="n">
        <f aca="false">IF(B1123&lt;&gt;"",1,0)</f>
        <v>1</v>
      </c>
    </row>
    <row r="1124" customFormat="false" ht="12.75" hidden="false" customHeight="false" outlineLevel="0" collapsed="false">
      <c r="B1124" s="30" t="str">
        <f aca="false">'Karif, Shamal (ZAM339...)'!A56</f>
        <v>Shamal</v>
      </c>
      <c r="C1124" s="30" t="str">
        <f aca="false">'Karif, Shamal (ZAM339...)'!B56</f>
        <v>*ZAM339B00*MA300099*</v>
      </c>
      <c r="D1124" s="30" t="n">
        <f aca="false">'Karif, Shamal (ZAM339...)'!C56</f>
        <v>1991</v>
      </c>
      <c r="E1124" s="30" t="str">
        <f aca="false">'Karif, Shamal (ZAM339...)'!D56</f>
        <v>Dazing Black</v>
      </c>
      <c r="F1124" s="30" t="str">
        <f aca="false">'Karif, Shamal (ZAM339...)'!E56</f>
        <v>Suisse</v>
      </c>
      <c r="G1124" s="30" t="n">
        <f aca="false">IF(B1124&lt;&gt;"",1,0)</f>
        <v>1</v>
      </c>
    </row>
    <row r="1125" customFormat="false" ht="12.75" hidden="false" customHeight="false" outlineLevel="0" collapsed="false">
      <c r="B1125" s="30" t="str">
        <f aca="false">'Karif, Shamal (ZAM339...)'!A57</f>
        <v>Shamal</v>
      </c>
      <c r="C1125" s="30" t="str">
        <f aca="false">'Karif, Shamal (ZAM339...)'!B57</f>
        <v>*ZAM339B00*MA300104*</v>
      </c>
      <c r="D1125" s="30" t="n">
        <f aca="false">'Karif, Shamal (ZAM339...)'!C57</f>
        <v>1991</v>
      </c>
      <c r="E1125" s="30" t="str">
        <f aca="false">'Karif, Shamal (ZAM339...)'!D57</f>
        <v>Rouge</v>
      </c>
      <c r="F1125" s="30" t="str">
        <f aca="false">'Karif, Shamal (ZAM339...)'!E57</f>
        <v>Japon</v>
      </c>
      <c r="G1125" s="30" t="n">
        <f aca="false">IF(B1125&lt;&gt;"",1,0)</f>
        <v>1</v>
      </c>
    </row>
    <row r="1126" customFormat="false" ht="12.75" hidden="false" customHeight="false" outlineLevel="0" collapsed="false">
      <c r="B1126" s="30" t="str">
        <f aca="false">'Karif, Shamal (ZAM339...)'!A58</f>
        <v>Shamal</v>
      </c>
      <c r="C1126" s="30" t="str">
        <f aca="false">'Karif, Shamal (ZAM339...)'!B58</f>
        <v>*ZAM339B00*MA300105*</v>
      </c>
      <c r="D1126" s="30" t="n">
        <f aca="false">'Karif, Shamal (ZAM339...)'!C58</f>
        <v>1991</v>
      </c>
      <c r="E1126" s="30" t="str">
        <f aca="false">'Karif, Shamal (ZAM339...)'!D58</f>
        <v>Dazing Black</v>
      </c>
      <c r="F1126" s="30" t="str">
        <f aca="false">'Karif, Shamal (ZAM339...)'!E58</f>
        <v>Japon</v>
      </c>
      <c r="G1126" s="30" t="n">
        <f aca="false">IF(B1126&lt;&gt;"",1,0)</f>
        <v>1</v>
      </c>
    </row>
    <row r="1127" customFormat="false" ht="12.75" hidden="false" customHeight="false" outlineLevel="0" collapsed="false">
      <c r="B1127" s="30" t="str">
        <f aca="false">'Karif, Shamal (ZAM339...)'!A59</f>
        <v>Shamal</v>
      </c>
      <c r="C1127" s="30" t="str">
        <f aca="false">'Karif, Shamal (ZAM339...)'!B59</f>
        <v>*ZAM339B00*MA300115*</v>
      </c>
      <c r="D1127" s="30" t="n">
        <f aca="false">'Karif, Shamal (ZAM339...)'!C59</f>
        <v>1991</v>
      </c>
      <c r="E1127" s="30" t="str">
        <f aca="false">'Karif, Shamal (ZAM339...)'!D59</f>
        <v>Rouge</v>
      </c>
      <c r="F1127" s="30" t="str">
        <f aca="false">'Karif, Shamal (ZAM339...)'!E59</f>
        <v>Japon</v>
      </c>
      <c r="G1127" s="30" t="n">
        <f aca="false">IF(B1127&lt;&gt;"",1,0)</f>
        <v>1</v>
      </c>
    </row>
    <row r="1128" customFormat="false" ht="12.75" hidden="false" customHeight="false" outlineLevel="0" collapsed="false">
      <c r="B1128" s="30" t="str">
        <f aca="false">'Karif, Shamal (ZAM339...)'!A60</f>
        <v>Shamal</v>
      </c>
      <c r="C1128" s="30" t="str">
        <f aca="false">'Karif, Shamal (ZAM339...)'!B60</f>
        <v>*ZAM339B00*MA300119*</v>
      </c>
      <c r="D1128" s="30" t="n">
        <f aca="false">'Karif, Shamal (ZAM339...)'!C60</f>
        <v>1991</v>
      </c>
      <c r="E1128" s="30" t="str">
        <f aca="false">'Karif, Shamal (ZAM339...)'!D60</f>
        <v>Rouge</v>
      </c>
      <c r="F1128" s="30" t="str">
        <f aca="false">'Karif, Shamal (ZAM339...)'!E60</f>
        <v>Japon</v>
      </c>
      <c r="G1128" s="30" t="n">
        <f aca="false">IF(B1128&lt;&gt;"",1,0)</f>
        <v>1</v>
      </c>
    </row>
    <row r="1129" customFormat="false" ht="12.75" hidden="false" customHeight="false" outlineLevel="0" collapsed="false">
      <c r="B1129" s="30" t="str">
        <f aca="false">'Karif, Shamal (ZAM339...)'!A61</f>
        <v>Shamal</v>
      </c>
      <c r="C1129" s="30" t="str">
        <f aca="false">'Karif, Shamal (ZAM339...)'!B61</f>
        <v>*ZAM339B00*MA300121*</v>
      </c>
      <c r="D1129" s="30" t="n">
        <f aca="false">'Karif, Shamal (ZAM339...)'!C61</f>
        <v>1991</v>
      </c>
      <c r="E1129" s="30" t="str">
        <f aca="false">'Karif, Shamal (ZAM339...)'!D61</f>
        <v>?</v>
      </c>
      <c r="F1129" s="30" t="str">
        <f aca="false">'Karif, Shamal (ZAM339...)'!E61</f>
        <v>?</v>
      </c>
      <c r="G1129" s="30" t="n">
        <f aca="false">IF(B1129&lt;&gt;"",1,0)</f>
        <v>1</v>
      </c>
    </row>
    <row r="1130" customFormat="false" ht="12.75" hidden="false" customHeight="false" outlineLevel="0" collapsed="false">
      <c r="B1130" s="30" t="str">
        <f aca="false">'Karif, Shamal (ZAM339...)'!A62</f>
        <v>Shamal</v>
      </c>
      <c r="C1130" s="30" t="str">
        <f aca="false">'Karif, Shamal (ZAM339...)'!B62</f>
        <v>*ZAM339B00*MA300122*</v>
      </c>
      <c r="D1130" s="30" t="n">
        <f aca="false">'Karif, Shamal (ZAM339...)'!C62</f>
        <v>1991</v>
      </c>
      <c r="E1130" s="30" t="str">
        <f aca="false">'Karif, Shamal (ZAM339...)'!D62</f>
        <v>Dazing Black</v>
      </c>
      <c r="F1130" s="30" t="str">
        <f aca="false">'Karif, Shamal (ZAM339...)'!E62</f>
        <v>Italie</v>
      </c>
      <c r="G1130" s="30" t="n">
        <f aca="false">IF(B1130&lt;&gt;"",1,0)</f>
        <v>1</v>
      </c>
    </row>
    <row r="1131" customFormat="false" ht="12.75" hidden="false" customHeight="false" outlineLevel="0" collapsed="false">
      <c r="B1131" s="30" t="str">
        <f aca="false">'Karif, Shamal (ZAM339...)'!A63</f>
        <v>Shamal</v>
      </c>
      <c r="C1131" s="30" t="str">
        <f aca="false">'Karif, Shamal (ZAM339...)'!B63</f>
        <v>*ZAM339B00*MA300132*</v>
      </c>
      <c r="D1131" s="30" t="n">
        <f aca="false">'Karif, Shamal (ZAM339...)'!C63</f>
        <v>1991</v>
      </c>
      <c r="E1131" s="30" t="str">
        <f aca="false">'Karif, Shamal (ZAM339...)'!D63</f>
        <v>Rouge</v>
      </c>
      <c r="F1131" s="30" t="str">
        <f aca="false">'Karif, Shamal (ZAM339...)'!E63</f>
        <v>Allemagne</v>
      </c>
      <c r="G1131" s="30" t="n">
        <f aca="false">IF(B1131&lt;&gt;"",1,0)</f>
        <v>1</v>
      </c>
    </row>
    <row r="1132" customFormat="false" ht="12.75" hidden="false" customHeight="false" outlineLevel="0" collapsed="false">
      <c r="B1132" s="30" t="str">
        <f aca="false">'Karif, Shamal (ZAM339...)'!A64</f>
        <v>Shamal</v>
      </c>
      <c r="C1132" s="30" t="str">
        <f aca="false">'Karif, Shamal (ZAM339...)'!B64</f>
        <v>*ZAM339B00*MA300135*</v>
      </c>
      <c r="D1132" s="30" t="n">
        <f aca="false">'Karif, Shamal (ZAM339...)'!C64</f>
        <v>1991</v>
      </c>
      <c r="E1132" s="30" t="str">
        <f aca="false">'Karif, Shamal (ZAM339...)'!D64</f>
        <v>Rouge</v>
      </c>
      <c r="F1132" s="30" t="str">
        <f aca="false">'Karif, Shamal (ZAM339...)'!E64</f>
        <v>Japon</v>
      </c>
      <c r="G1132" s="30" t="n">
        <f aca="false">IF(B1132&lt;&gt;"",1,0)</f>
        <v>1</v>
      </c>
    </row>
    <row r="1133" customFormat="false" ht="12.75" hidden="false" customHeight="false" outlineLevel="0" collapsed="false">
      <c r="B1133" s="30" t="str">
        <f aca="false">'Karif, Shamal (ZAM339...)'!A66</f>
        <v>Shamal</v>
      </c>
      <c r="C1133" s="30" t="str">
        <f aca="false">'Karif, Shamal (ZAM339...)'!B66</f>
        <v>*ZAM339B00*MA300146*</v>
      </c>
      <c r="D1133" s="30" t="n">
        <f aca="false">'Karif, Shamal (ZAM339...)'!C66</f>
        <v>1991</v>
      </c>
      <c r="E1133" s="30" t="str">
        <f aca="false">'Karif, Shamal (ZAM339...)'!D66</f>
        <v>Rouge</v>
      </c>
      <c r="F1133" s="30" t="str">
        <f aca="false">'Karif, Shamal (ZAM339...)'!E66</f>
        <v>Japon</v>
      </c>
      <c r="G1133" s="30" t="n">
        <f aca="false">IF(B1133&lt;&gt;"",1,0)</f>
        <v>1</v>
      </c>
    </row>
    <row r="1134" customFormat="false" ht="12.75" hidden="false" customHeight="false" outlineLevel="0" collapsed="false">
      <c r="B1134" s="30" t="str">
        <f aca="false">'Karif, Shamal (ZAM339...)'!A68</f>
        <v>Shamal</v>
      </c>
      <c r="C1134" s="30" t="str">
        <f aca="false">'Karif, Shamal (ZAM339...)'!B68</f>
        <v>*ZAM339B00*MA300149*</v>
      </c>
      <c r="D1134" s="30" t="n">
        <f aca="false">'Karif, Shamal (ZAM339...)'!C68</f>
        <v>1991</v>
      </c>
      <c r="E1134" s="30" t="str">
        <f aca="false">'Karif, Shamal (ZAM339...)'!D68</f>
        <v>?</v>
      </c>
      <c r="F1134" s="30" t="str">
        <f aca="false">'Karif, Shamal (ZAM339...)'!E68</f>
        <v>Hollande</v>
      </c>
      <c r="G1134" s="30" t="n">
        <f aca="false">IF(B1134&lt;&gt;"",1,0)</f>
        <v>1</v>
      </c>
    </row>
    <row r="1135" customFormat="false" ht="12.75" hidden="false" customHeight="false" outlineLevel="0" collapsed="false">
      <c r="B1135" s="30" t="str">
        <f aca="false">'Karif, Shamal (ZAM339...)'!A70</f>
        <v>Shamal</v>
      </c>
      <c r="C1135" s="30" t="str">
        <f aca="false">'Karif, Shamal (ZAM339...)'!B70</f>
        <v>*ZAM339B00*MA300158*</v>
      </c>
      <c r="D1135" s="30" t="n">
        <f aca="false">'Karif, Shamal (ZAM339...)'!C70</f>
        <v>1991</v>
      </c>
      <c r="E1135" s="30" t="str">
        <f aca="false">'Karif, Shamal (ZAM339...)'!D70</f>
        <v>Dazing Black</v>
      </c>
      <c r="F1135" s="30" t="str">
        <f aca="false">'Karif, Shamal (ZAM339...)'!E70</f>
        <v>France</v>
      </c>
      <c r="G1135" s="30" t="n">
        <f aca="false">IF(B1135&lt;&gt;"",1,0)</f>
        <v>1</v>
      </c>
    </row>
    <row r="1136" customFormat="false" ht="12.75" hidden="false" customHeight="false" outlineLevel="0" collapsed="false">
      <c r="B1136" s="30" t="str">
        <f aca="false">'Karif, Shamal (ZAM339...)'!A71</f>
        <v>Shamal</v>
      </c>
      <c r="C1136" s="30" t="str">
        <f aca="false">'Karif, Shamal (ZAM339...)'!B71</f>
        <v>*ZAM339B00*MA300159*</v>
      </c>
      <c r="D1136" s="30" t="n">
        <f aca="false">'Karif, Shamal (ZAM339...)'!C71</f>
        <v>1991</v>
      </c>
      <c r="E1136" s="30" t="str">
        <f aca="false">'Karif, Shamal (ZAM339...)'!D71</f>
        <v>Rouge</v>
      </c>
      <c r="F1136" s="30" t="str">
        <f aca="false">'Karif, Shamal (ZAM339...)'!E71</f>
        <v>Japon</v>
      </c>
      <c r="G1136" s="30" t="n">
        <f aca="false">IF(B1136&lt;&gt;"",1,0)</f>
        <v>1</v>
      </c>
    </row>
    <row r="1137" customFormat="false" ht="12.75" hidden="false" customHeight="false" outlineLevel="0" collapsed="false">
      <c r="B1137" s="30" t="str">
        <f aca="false">'Karif, Shamal (ZAM339...)'!A73</f>
        <v>Shamal</v>
      </c>
      <c r="C1137" s="30" t="str">
        <f aca="false">'Karif, Shamal (ZAM339...)'!B73</f>
        <v>*ZAM339B00*MA300170*</v>
      </c>
      <c r="D1137" s="30" t="n">
        <f aca="false">'Karif, Shamal (ZAM339...)'!C73</f>
        <v>1991</v>
      </c>
      <c r="E1137" s="30" t="str">
        <f aca="false">'Karif, Shamal (ZAM339...)'!D73</f>
        <v>Dazing Black</v>
      </c>
      <c r="F1137" s="30" t="str">
        <f aca="false">'Karif, Shamal (ZAM339...)'!E73</f>
        <v>Hollande</v>
      </c>
      <c r="G1137" s="30" t="n">
        <f aca="false">IF(B1137&lt;&gt;"",1,0)</f>
        <v>1</v>
      </c>
    </row>
    <row r="1138" customFormat="false" ht="12.75" hidden="false" customHeight="false" outlineLevel="0" collapsed="false">
      <c r="B1138" s="30" t="str">
        <f aca="false">'Karif, Shamal (ZAM339...)'!A74</f>
        <v>Shamal</v>
      </c>
      <c r="C1138" s="30" t="str">
        <f aca="false">'Karif, Shamal (ZAM339...)'!B74</f>
        <v>*ZAM339B00*MA300171*</v>
      </c>
      <c r="D1138" s="30" t="n">
        <f aca="false">'Karif, Shamal (ZAM339...)'!C74</f>
        <v>1994</v>
      </c>
      <c r="E1138" s="30" t="str">
        <f aca="false">'Karif, Shamal (ZAM339...)'!D74</f>
        <v>Blu Sera</v>
      </c>
      <c r="F1138" s="30" t="str">
        <f aca="false">'Karif, Shamal (ZAM339...)'!E74</f>
        <v>Suede</v>
      </c>
      <c r="G1138" s="30" t="n">
        <f aca="false">IF(B1138&lt;&gt;"",1,0)</f>
        <v>1</v>
      </c>
    </row>
    <row r="1139" customFormat="false" ht="12.75" hidden="false" customHeight="false" outlineLevel="0" collapsed="false">
      <c r="B1139" s="30" t="str">
        <f aca="false">'Karif, Shamal (ZAM339...)'!A75</f>
        <v>Shamal</v>
      </c>
      <c r="C1139" s="30" t="str">
        <f aca="false">'Karif, Shamal (ZAM339...)'!B75</f>
        <v>*ZAM339B00*MA300182*</v>
      </c>
      <c r="D1139" s="30" t="n">
        <f aca="false">'Karif, Shamal (ZAM339...)'!C75</f>
        <v>1991</v>
      </c>
      <c r="E1139" s="30" t="str">
        <f aca="false">'Karif, Shamal (ZAM339...)'!D75</f>
        <v>Dazing Black</v>
      </c>
      <c r="F1139" s="30" t="str">
        <f aca="false">'Karif, Shamal (ZAM339...)'!E75</f>
        <v>Japon</v>
      </c>
      <c r="G1139" s="30" t="n">
        <f aca="false">IF(B1139&lt;&gt;"",1,0)</f>
        <v>1</v>
      </c>
    </row>
    <row r="1140" customFormat="false" ht="12.75" hidden="false" customHeight="false" outlineLevel="0" collapsed="false">
      <c r="B1140" s="30" t="str">
        <f aca="false">'Karif, Shamal (ZAM339...)'!A76</f>
        <v>Shamal</v>
      </c>
      <c r="C1140" s="30" t="str">
        <f aca="false">'Karif, Shamal (ZAM339...)'!B76</f>
        <v>*ZAM339B00*MA300183*</v>
      </c>
      <c r="D1140" s="30" t="n">
        <f aca="false">'Karif, Shamal (ZAM339...)'!C76</f>
        <v>1991</v>
      </c>
      <c r="E1140" s="30" t="str">
        <f aca="false">'Karif, Shamal (ZAM339...)'!D76</f>
        <v>Dazing Black</v>
      </c>
      <c r="F1140" s="30" t="str">
        <f aca="false">'Karif, Shamal (ZAM339...)'!E76</f>
        <v>Danemark</v>
      </c>
      <c r="G1140" s="30" t="n">
        <f aca="false">IF(B1140&lt;&gt;"",1,0)</f>
        <v>1</v>
      </c>
    </row>
    <row r="1141" customFormat="false" ht="12.75" hidden="false" customHeight="false" outlineLevel="0" collapsed="false">
      <c r="B1141" s="30" t="str">
        <f aca="false">'Karif, Shamal (ZAM339...)'!A77</f>
        <v>Shamal</v>
      </c>
      <c r="C1141" s="30" t="str">
        <f aca="false">'Karif, Shamal (ZAM339...)'!B77</f>
        <v>*ZAM339B00*MA300193*</v>
      </c>
      <c r="D1141" s="30" t="n">
        <f aca="false">'Karif, Shamal (ZAM339...)'!C77</f>
        <v>1991</v>
      </c>
      <c r="E1141" s="30" t="str">
        <f aca="false">'Karif, Shamal (ZAM339...)'!D77</f>
        <v>Rouge</v>
      </c>
      <c r="F1141" s="30" t="str">
        <f aca="false">'Karif, Shamal (ZAM339...)'!E77</f>
        <v>Japon</v>
      </c>
      <c r="G1141" s="30" t="n">
        <f aca="false">IF(B1141&lt;&gt;"",1,0)</f>
        <v>1</v>
      </c>
    </row>
    <row r="1142" customFormat="false" ht="12.75" hidden="false" customHeight="false" outlineLevel="0" collapsed="false">
      <c r="B1142" s="30" t="str">
        <f aca="false">'Karif, Shamal (ZAM339...)'!A78</f>
        <v>Shamal</v>
      </c>
      <c r="C1142" s="30" t="str">
        <f aca="false">'Karif, Shamal (ZAM339...)'!B78</f>
        <v>*ZAM339B00*MA300196*</v>
      </c>
      <c r="D1142" s="30" t="n">
        <f aca="false">'Karif, Shamal (ZAM339...)'!C78</f>
        <v>1991</v>
      </c>
      <c r="E1142" s="30" t="str">
        <f aca="false">'Karif, Shamal (ZAM339...)'!D78</f>
        <v>Dazing Black</v>
      </c>
      <c r="F1142" s="30" t="str">
        <f aca="false">'Karif, Shamal (ZAM339...)'!E78</f>
        <v>Japon</v>
      </c>
      <c r="G1142" s="30" t="n">
        <f aca="false">IF(B1142&lt;&gt;"",1,0)</f>
        <v>1</v>
      </c>
    </row>
    <row r="1143" customFormat="false" ht="12.75" hidden="false" customHeight="false" outlineLevel="0" collapsed="false">
      <c r="B1143" s="30" t="str">
        <f aca="false">'Karif, Shamal (ZAM339...)'!A79</f>
        <v>Shamal</v>
      </c>
      <c r="C1143" s="30" t="str">
        <f aca="false">'Karif, Shamal (ZAM339...)'!B79</f>
        <v>*ZAM339B00*MA300197*</v>
      </c>
      <c r="D1143" s="30" t="n">
        <f aca="false">'Karif, Shamal (ZAM339...)'!C79</f>
        <v>1991</v>
      </c>
      <c r="E1143" s="30" t="str">
        <f aca="false">'Karif, Shamal (ZAM339...)'!D79</f>
        <v>Rouge</v>
      </c>
      <c r="F1143" s="30" t="str">
        <f aca="false">'Karif, Shamal (ZAM339...)'!E79</f>
        <v>Japon</v>
      </c>
      <c r="G1143" s="30" t="n">
        <f aca="false">IF(B1143&lt;&gt;"",1,0)</f>
        <v>1</v>
      </c>
    </row>
    <row r="1144" customFormat="false" ht="12.75" hidden="false" customHeight="false" outlineLevel="0" collapsed="false">
      <c r="B1144" s="30" t="str">
        <f aca="false">'Karif, Shamal (ZAM339...)'!A80</f>
        <v>Shamal</v>
      </c>
      <c r="C1144" s="30" t="str">
        <f aca="false">'Karif, Shamal (ZAM339...)'!B80</f>
        <v>*ZAM339B00*MA300202*</v>
      </c>
      <c r="D1144" s="30" t="n">
        <f aca="false">'Karif, Shamal (ZAM339...)'!C80</f>
        <v>1991</v>
      </c>
      <c r="E1144" s="30" t="str">
        <f aca="false">'Karif, Shamal (ZAM339...)'!D80</f>
        <v>Rouge</v>
      </c>
      <c r="F1144" s="30" t="str">
        <f aca="false">'Karif, Shamal (ZAM339...)'!E80</f>
        <v>Hollande</v>
      </c>
      <c r="G1144" s="30" t="n">
        <f aca="false">IF(B1144&lt;&gt;"",1,0)</f>
        <v>1</v>
      </c>
    </row>
    <row r="1145" customFormat="false" ht="12.75" hidden="false" customHeight="false" outlineLevel="0" collapsed="false">
      <c r="B1145" s="30" t="str">
        <f aca="false">'Karif, Shamal (ZAM339...)'!A81</f>
        <v>Shamal</v>
      </c>
      <c r="C1145" s="30" t="str">
        <f aca="false">'Karif, Shamal (ZAM339...)'!B81</f>
        <v>*ZAM339B00*MA300210*</v>
      </c>
      <c r="D1145" s="30" t="n">
        <f aca="false">'Karif, Shamal (ZAM339...)'!C81</f>
        <v>1991</v>
      </c>
      <c r="E1145" s="30" t="str">
        <f aca="false">'Karif, Shamal (ZAM339...)'!D81</f>
        <v>Dazing Black</v>
      </c>
      <c r="F1145" s="30" t="str">
        <f aca="false">'Karif, Shamal (ZAM339...)'!E81</f>
        <v>France</v>
      </c>
      <c r="G1145" s="30" t="n">
        <f aca="false">IF(B1145&lt;&gt;"",1,0)</f>
        <v>1</v>
      </c>
    </row>
    <row r="1146" customFormat="false" ht="12.75" hidden="false" customHeight="false" outlineLevel="0" collapsed="false">
      <c r="B1146" s="30" t="str">
        <f aca="false">'Karif, Shamal (ZAM339...)'!A82</f>
        <v>Shamal</v>
      </c>
      <c r="C1146" s="30" t="str">
        <f aca="false">'Karif, Shamal (ZAM339...)'!B82</f>
        <v>*ZAM339B00*MA300211*</v>
      </c>
      <c r="D1146" s="30" t="n">
        <f aca="false">'Karif, Shamal (ZAM339...)'!C82</f>
        <v>1991</v>
      </c>
      <c r="E1146" s="30" t="str">
        <f aca="false">'Karif, Shamal (ZAM339...)'!D82</f>
        <v>Rouge</v>
      </c>
      <c r="F1146" s="30" t="str">
        <f aca="false">'Karif, Shamal (ZAM339...)'!E82</f>
        <v>UK</v>
      </c>
      <c r="G1146" s="30" t="n">
        <f aca="false">IF(B1146&lt;&gt;"",1,0)</f>
        <v>1</v>
      </c>
    </row>
    <row r="1147" customFormat="false" ht="12.75" hidden="false" customHeight="false" outlineLevel="0" collapsed="false">
      <c r="B1147" s="30" t="str">
        <f aca="false">'Karif, Shamal (ZAM339...)'!A83</f>
        <v>Shamal</v>
      </c>
      <c r="C1147" s="30" t="str">
        <f aca="false">'Karif, Shamal (ZAM339...)'!B83</f>
        <v>*ZAM339B00*MA300217*</v>
      </c>
      <c r="D1147" s="30" t="n">
        <f aca="false">'Karif, Shamal (ZAM339...)'!C83</f>
        <v>1994</v>
      </c>
      <c r="E1147" s="30" t="str">
        <f aca="false">'Karif, Shamal (ZAM339...)'!D83</f>
        <v>Rouge</v>
      </c>
      <c r="F1147" s="30" t="str">
        <f aca="false">'Karif, Shamal (ZAM339...)'!E83</f>
        <v>Ukraine</v>
      </c>
      <c r="G1147" s="30" t="n">
        <f aca="false">IF(B1147&lt;&gt;"",1,0)</f>
        <v>1</v>
      </c>
    </row>
    <row r="1148" customFormat="false" ht="12.75" hidden="false" customHeight="false" outlineLevel="0" collapsed="false">
      <c r="B1148" s="30" t="str">
        <f aca="false">'Karif, Shamal (ZAM339...)'!A84</f>
        <v>Shamal</v>
      </c>
      <c r="C1148" s="30" t="str">
        <f aca="false">'Karif, Shamal (ZAM339...)'!B84</f>
        <v>*ZAM339B00*MA300218*</v>
      </c>
      <c r="D1148" s="30" t="n">
        <f aca="false">'Karif, Shamal (ZAM339...)'!C84</f>
        <v>1991</v>
      </c>
      <c r="E1148" s="30" t="str">
        <f aca="false">'Karif, Shamal (ZAM339...)'!D84</f>
        <v>Rouge</v>
      </c>
      <c r="F1148" s="30" t="str">
        <f aca="false">'Karif, Shamal (ZAM339...)'!E84</f>
        <v>Japon</v>
      </c>
      <c r="G1148" s="30" t="n">
        <f aca="false">IF(B1148&lt;&gt;"",1,0)</f>
        <v>1</v>
      </c>
    </row>
    <row r="1149" customFormat="false" ht="12.75" hidden="false" customHeight="false" outlineLevel="0" collapsed="false">
      <c r="B1149" s="30" t="str">
        <f aca="false">'Karif, Shamal (ZAM339...)'!A85</f>
        <v>Shamal</v>
      </c>
      <c r="C1149" s="30" t="str">
        <f aca="false">'Karif, Shamal (ZAM339...)'!B85</f>
        <v>*ZAM339B00*MA300219*</v>
      </c>
      <c r="D1149" s="30" t="n">
        <f aca="false">'Karif, Shamal (ZAM339...)'!C85</f>
        <v>1991</v>
      </c>
      <c r="E1149" s="30" t="str">
        <f aca="false">'Karif, Shamal (ZAM339...)'!D85</f>
        <v>Rouge</v>
      </c>
      <c r="F1149" s="30" t="str">
        <f aca="false">'Karif, Shamal (ZAM339...)'!E85</f>
        <v>Japon</v>
      </c>
      <c r="G1149" s="30" t="n">
        <f aca="false">IF(B1149&lt;&gt;"",1,0)</f>
        <v>1</v>
      </c>
    </row>
    <row r="1150" customFormat="false" ht="12.75" hidden="false" customHeight="false" outlineLevel="0" collapsed="false">
      <c r="B1150" s="30" t="str">
        <f aca="false">'Karif, Shamal (ZAM339...)'!A86</f>
        <v>Shamal</v>
      </c>
      <c r="C1150" s="30" t="str">
        <f aca="false">'Karif, Shamal (ZAM339...)'!B86</f>
        <v>*ZAM339B00*MA300224*</v>
      </c>
      <c r="D1150" s="30" t="n">
        <f aca="false">'Karif, Shamal (ZAM339...)'!C86</f>
        <v>1991</v>
      </c>
      <c r="E1150" s="30" t="str">
        <f aca="false">'Karif, Shamal (ZAM339...)'!D86</f>
        <v>Dazing Black</v>
      </c>
      <c r="F1150" s="30" t="str">
        <f aca="false">'Karif, Shamal (ZAM339...)'!E86</f>
        <v>Pologne</v>
      </c>
      <c r="G1150" s="30" t="n">
        <f aca="false">IF(B1150&lt;&gt;"",1,0)</f>
        <v>1</v>
      </c>
    </row>
    <row r="1151" customFormat="false" ht="12.75" hidden="false" customHeight="false" outlineLevel="0" collapsed="false">
      <c r="B1151" s="30" t="str">
        <f aca="false">'Karif, Shamal (ZAM339...)'!A87</f>
        <v>Shamal</v>
      </c>
      <c r="C1151" s="30" t="str">
        <f aca="false">'Karif, Shamal (ZAM339...)'!B87</f>
        <v>*ZAM339B00*MA300226*</v>
      </c>
      <c r="D1151" s="30" t="n">
        <f aca="false">'Karif, Shamal (ZAM339...)'!C87</f>
        <v>1991</v>
      </c>
      <c r="E1151" s="30" t="str">
        <f aca="false">'Karif, Shamal (ZAM339...)'!D87</f>
        <v>Dazing Black</v>
      </c>
      <c r="F1151" s="30" t="str">
        <f aca="false">'Karif, Shamal (ZAM339...)'!E87</f>
        <v>Japon</v>
      </c>
      <c r="G1151" s="30" t="n">
        <f aca="false">IF(B1151&lt;&gt;"",1,0)</f>
        <v>1</v>
      </c>
    </row>
    <row r="1152" customFormat="false" ht="12.75" hidden="false" customHeight="false" outlineLevel="0" collapsed="false">
      <c r="B1152" s="30" t="str">
        <f aca="false">'Karif, Shamal (ZAM339...)'!A88</f>
        <v>Shamal</v>
      </c>
      <c r="C1152" s="30" t="str">
        <f aca="false">'Karif, Shamal (ZAM339...)'!B88</f>
        <v>*ZAM339B00*MA300227*</v>
      </c>
      <c r="D1152" s="30" t="n">
        <f aca="false">'Karif, Shamal (ZAM339...)'!C88</f>
        <v>1991</v>
      </c>
      <c r="E1152" s="30" t="str">
        <f aca="false">'Karif, Shamal (ZAM339...)'!D88</f>
        <v>Rouge</v>
      </c>
      <c r="F1152" s="30" t="str">
        <f aca="false">'Karif, Shamal (ZAM339...)'!E88</f>
        <v>Japon</v>
      </c>
      <c r="G1152" s="30" t="n">
        <f aca="false">IF(B1152&lt;&gt;"",1,0)</f>
        <v>1</v>
      </c>
    </row>
    <row r="1153" customFormat="false" ht="12.75" hidden="false" customHeight="false" outlineLevel="0" collapsed="false">
      <c r="B1153" s="30" t="str">
        <f aca="false">'Karif, Shamal (ZAM339...)'!A89</f>
        <v>Shamal</v>
      </c>
      <c r="C1153" s="30" t="str">
        <f aca="false">'Karif, Shamal (ZAM339...)'!B89</f>
        <v>*ZAM339B00*MA300240*</v>
      </c>
      <c r="D1153" s="30" t="n">
        <f aca="false">'Karif, Shamal (ZAM339...)'!C89</f>
        <v>1991</v>
      </c>
      <c r="E1153" s="30" t="str">
        <f aca="false">'Karif, Shamal (ZAM339...)'!D89</f>
        <v>Dazing Black</v>
      </c>
      <c r="F1153" s="30" t="str">
        <f aca="false">'Karif, Shamal (ZAM339...)'!E89</f>
        <v>France</v>
      </c>
      <c r="G1153" s="30" t="n">
        <f aca="false">IF(B1153&lt;&gt;"",1,0)</f>
        <v>1</v>
      </c>
    </row>
    <row r="1154" customFormat="false" ht="12.75" hidden="false" customHeight="false" outlineLevel="0" collapsed="false">
      <c r="B1154" s="30" t="str">
        <f aca="false">'Karif, Shamal (ZAM339...)'!A91</f>
        <v>Shamal</v>
      </c>
      <c r="C1154" s="30" t="str">
        <f aca="false">'Karif, Shamal (ZAM339...)'!B91</f>
        <v>*ZAM339B00*MA300251*</v>
      </c>
      <c r="D1154" s="30" t="n">
        <f aca="false">'Karif, Shamal (ZAM339...)'!C91</f>
        <v>1991</v>
      </c>
      <c r="E1154" s="30" t="str">
        <f aca="false">'Karif, Shamal (ZAM339...)'!D91</f>
        <v>Rouge</v>
      </c>
      <c r="F1154" s="30" t="str">
        <f aca="false">'Karif, Shamal (ZAM339...)'!E91</f>
        <v>Japon</v>
      </c>
      <c r="G1154" s="30" t="n">
        <f aca="false">IF(B1154&lt;&gt;"",1,0)</f>
        <v>1</v>
      </c>
    </row>
    <row r="1155" customFormat="false" ht="12.75" hidden="false" customHeight="false" outlineLevel="0" collapsed="false">
      <c r="B1155" s="30" t="str">
        <f aca="false">'Karif, Shamal (ZAM339...)'!A92</f>
        <v>Shamal</v>
      </c>
      <c r="C1155" s="30" t="str">
        <f aca="false">'Karif, Shamal (ZAM339...)'!B92</f>
        <v>*ZAM339B00*MA300258*</v>
      </c>
      <c r="D1155" s="30" t="n">
        <f aca="false">'Karif, Shamal (ZAM339...)'!C92</f>
        <v>1991</v>
      </c>
      <c r="E1155" s="30" t="str">
        <f aca="false">'Karif, Shamal (ZAM339...)'!D92</f>
        <v>Rouge</v>
      </c>
      <c r="F1155" s="30" t="str">
        <f aca="false">'Karif, Shamal (ZAM339...)'!E92</f>
        <v>Japon</v>
      </c>
      <c r="G1155" s="30" t="n">
        <f aca="false">IF(B1155&lt;&gt;"",1,0)</f>
        <v>1</v>
      </c>
    </row>
    <row r="1156" customFormat="false" ht="12.75" hidden="false" customHeight="false" outlineLevel="0" collapsed="false">
      <c r="B1156" s="30" t="str">
        <f aca="false">'Karif, Shamal (ZAM339...)'!A93</f>
        <v>Shamal</v>
      </c>
      <c r="C1156" s="30" t="str">
        <f aca="false">'Karif, Shamal (ZAM339...)'!B93</f>
        <v>*ZAM339B00*MA300262*</v>
      </c>
      <c r="D1156" s="30" t="n">
        <f aca="false">'Karif, Shamal (ZAM339...)'!C93</f>
        <v>1991</v>
      </c>
      <c r="E1156" s="30" t="str">
        <f aca="false">'Karif, Shamal (ZAM339...)'!D93</f>
        <v>Dazing Black</v>
      </c>
      <c r="F1156" s="30" t="str">
        <f aca="false">'Karif, Shamal (ZAM339...)'!E93</f>
        <v>Japon</v>
      </c>
      <c r="G1156" s="30" t="n">
        <f aca="false">IF(B1156&lt;&gt;"",1,0)</f>
        <v>1</v>
      </c>
    </row>
    <row r="1157" customFormat="false" ht="12.75" hidden="false" customHeight="false" outlineLevel="0" collapsed="false">
      <c r="B1157" s="30" t="str">
        <f aca="false">'Karif, Shamal (ZAM339...)'!A94</f>
        <v>Shamal</v>
      </c>
      <c r="C1157" s="30" t="str">
        <f aca="false">'Karif, Shamal (ZAM339...)'!B94</f>
        <v>*ZAM339B00*MA300268*</v>
      </c>
      <c r="D1157" s="30" t="n">
        <f aca="false">'Karif, Shamal (ZAM339...)'!C94</f>
        <v>1991</v>
      </c>
      <c r="E1157" s="30" t="str">
        <f aca="false">'Karif, Shamal (ZAM339...)'!D94</f>
        <v>Dazing Black</v>
      </c>
      <c r="F1157" s="30" t="str">
        <f aca="false">'Karif, Shamal (ZAM339...)'!E94</f>
        <v>Japon</v>
      </c>
      <c r="G1157" s="30" t="n">
        <f aca="false">IF(B1157&lt;&gt;"",1,0)</f>
        <v>1</v>
      </c>
    </row>
    <row r="1158" customFormat="false" ht="12.75" hidden="false" customHeight="false" outlineLevel="0" collapsed="false">
      <c r="B1158" s="30" t="e">
        <f aca="false">#REF!</f>
        <v>#REF!</v>
      </c>
      <c r="C1158" s="30" t="e">
        <f aca="false">#REF!</f>
        <v>#REF!</v>
      </c>
      <c r="D1158" s="30" t="e">
        <f aca="false">#REF!</f>
        <v>#REF!</v>
      </c>
      <c r="E1158" s="30" t="e">
        <f aca="false">#REF!</f>
        <v>#REF!</v>
      </c>
      <c r="F1158" s="30" t="e">
        <f aca="false">#REF!</f>
        <v>#REF!</v>
      </c>
      <c r="G1158" s="30" t="e">
        <f aca="false">IF(B1158&lt;&gt;"",1,0)</f>
        <v>#REF!</v>
      </c>
    </row>
    <row r="1159" customFormat="false" ht="12.75" hidden="false" customHeight="false" outlineLevel="0" collapsed="false">
      <c r="B1159" s="30" t="str">
        <f aca="false">'Karif, Shamal (ZAM339...)'!A97</f>
        <v>Shamal</v>
      </c>
      <c r="C1159" s="30" t="str">
        <f aca="false">'Karif, Shamal (ZAM339...)'!B97</f>
        <v>*ZAM339B00*MA300273*</v>
      </c>
      <c r="D1159" s="30" t="n">
        <f aca="false">'Karif, Shamal (ZAM339...)'!C97</f>
        <v>1992</v>
      </c>
      <c r="E1159" s="30" t="str">
        <f aca="false">'Karif, Shamal (ZAM339...)'!D97</f>
        <v>Noir</v>
      </c>
      <c r="F1159" s="30" t="str">
        <f aca="false">'Karif, Shamal (ZAM339...)'!E97</f>
        <v>Allemagne</v>
      </c>
      <c r="G1159" s="30" t="n">
        <f aca="false">IF(B1159&lt;&gt;"",1,0)</f>
        <v>1</v>
      </c>
    </row>
    <row r="1160" customFormat="false" ht="12.75" hidden="false" customHeight="false" outlineLevel="0" collapsed="false">
      <c r="B1160" s="30" t="str">
        <f aca="false">'Karif, Shamal (ZAM339...)'!A98</f>
        <v>Shamal</v>
      </c>
      <c r="C1160" s="30" t="str">
        <f aca="false">'Karif, Shamal (ZAM339...)'!B98</f>
        <v>*ZAM339B00*MA300276*</v>
      </c>
      <c r="D1160" s="30" t="n">
        <f aca="false">'Karif, Shamal (ZAM339...)'!C98</f>
        <v>1991</v>
      </c>
      <c r="E1160" s="30" t="str">
        <f aca="false">'Karif, Shamal (ZAM339...)'!D98</f>
        <v>Rouge</v>
      </c>
      <c r="F1160" s="30" t="str">
        <f aca="false">'Karif, Shamal (ZAM339...)'!E98</f>
        <v>Japon</v>
      </c>
      <c r="G1160" s="30" t="n">
        <f aca="false">IF(B1160&lt;&gt;"",1,0)</f>
        <v>1</v>
      </c>
    </row>
    <row r="1161" customFormat="false" ht="12.75" hidden="false" customHeight="false" outlineLevel="0" collapsed="false">
      <c r="B1161" s="30" t="str">
        <f aca="false">'Karif, Shamal (ZAM339...)'!A99</f>
        <v>Shamal</v>
      </c>
      <c r="C1161" s="30" t="str">
        <f aca="false">'Karif, Shamal (ZAM339...)'!B99</f>
        <v>*ZAM339B00*MA300281*</v>
      </c>
      <c r="D1161" s="30" t="n">
        <f aca="false">'Karif, Shamal (ZAM339...)'!C99</f>
        <v>1991</v>
      </c>
      <c r="E1161" s="30" t="str">
        <f aca="false">'Karif, Shamal (ZAM339...)'!D99</f>
        <v>Dazing Black</v>
      </c>
      <c r="F1161" s="30" t="str">
        <f aca="false">'Karif, Shamal (ZAM339...)'!E99</f>
        <v>UK</v>
      </c>
      <c r="G1161" s="30" t="n">
        <f aca="false">IF(B1161&lt;&gt;"",1,0)</f>
        <v>1</v>
      </c>
    </row>
    <row r="1162" customFormat="false" ht="12.75" hidden="false" customHeight="false" outlineLevel="0" collapsed="false">
      <c r="B1162" s="30" t="str">
        <f aca="false">'Karif, Shamal (ZAM339...)'!A100</f>
        <v>Shamal</v>
      </c>
      <c r="C1162" s="30" t="str">
        <f aca="false">'Karif, Shamal (ZAM339...)'!B100</f>
        <v>*ZAM339B00*MA300284*</v>
      </c>
      <c r="D1162" s="30" t="n">
        <f aca="false">'Karif, Shamal (ZAM339...)'!C100</f>
        <v>1994</v>
      </c>
      <c r="E1162" s="30" t="str">
        <f aca="false">'Karif, Shamal (ZAM339...)'!D100</f>
        <v>Rouge</v>
      </c>
      <c r="F1162" s="30" t="str">
        <f aca="false">'Karif, Shamal (ZAM339...)'!E100</f>
        <v>France</v>
      </c>
      <c r="G1162" s="30" t="n">
        <f aca="false">IF(B1162&lt;&gt;"",1,0)</f>
        <v>1</v>
      </c>
    </row>
    <row r="1163" customFormat="false" ht="12.75" hidden="false" customHeight="false" outlineLevel="0" collapsed="false">
      <c r="B1163" s="30" t="str">
        <f aca="false">'Karif, Shamal (ZAM339...)'!A101</f>
        <v>Shamal</v>
      </c>
      <c r="C1163" s="30" t="str">
        <f aca="false">'Karif, Shamal (ZAM339...)'!B101</f>
        <v>*ZAM339B00*MA300286*</v>
      </c>
      <c r="D1163" s="30" t="n">
        <f aca="false">'Karif, Shamal (ZAM339...)'!C101</f>
        <v>1991</v>
      </c>
      <c r="E1163" s="30" t="str">
        <f aca="false">'Karif, Shamal (ZAM339...)'!D101</f>
        <v>Bleu Francia</v>
      </c>
      <c r="F1163" s="30" t="str">
        <f aca="false">'Karif, Shamal (ZAM339...)'!E101</f>
        <v>Japon</v>
      </c>
      <c r="G1163" s="30" t="n">
        <f aca="false">IF(B1163&lt;&gt;"",1,0)</f>
        <v>1</v>
      </c>
    </row>
    <row r="1164" customFormat="false" ht="12.75" hidden="false" customHeight="false" outlineLevel="0" collapsed="false">
      <c r="B1164" s="30" t="str">
        <f aca="false">'Karif, Shamal (ZAM339...)'!A102</f>
        <v>Shamal</v>
      </c>
      <c r="C1164" s="30" t="str">
        <f aca="false">'Karif, Shamal (ZAM339...)'!B102</f>
        <v>*ZAM339B00*MA300294*</v>
      </c>
      <c r="D1164" s="30" t="n">
        <f aca="false">'Karif, Shamal (ZAM339...)'!C102</f>
        <v>1992</v>
      </c>
      <c r="E1164" s="30" t="str">
        <f aca="false">'Karif, Shamal (ZAM339...)'!D102</f>
        <v>Or Métallique</v>
      </c>
      <c r="F1164" s="30" t="str">
        <f aca="false">'Karif, Shamal (ZAM339...)'!E102</f>
        <v>Hollande</v>
      </c>
      <c r="G1164" s="30" t="n">
        <f aca="false">IF(B1164&lt;&gt;"",1,0)</f>
        <v>1</v>
      </c>
    </row>
    <row r="1165" customFormat="false" ht="12.75" hidden="false" customHeight="false" outlineLevel="0" collapsed="false">
      <c r="B1165" s="30" t="str">
        <f aca="false">'Karif, Shamal (ZAM339...)'!A103</f>
        <v>Shamal</v>
      </c>
      <c r="C1165" s="30" t="str">
        <f aca="false">'Karif, Shamal (ZAM339...)'!B103</f>
        <v>*ZAM339B00*MA300295*</v>
      </c>
      <c r="D1165" s="30" t="n">
        <f aca="false">'Karif, Shamal (ZAM339...)'!C103</f>
        <v>1991</v>
      </c>
      <c r="E1165" s="30" t="str">
        <f aca="false">'Karif, Shamal (ZAM339...)'!D103</f>
        <v>Dazing Black</v>
      </c>
      <c r="F1165" s="30" t="str">
        <f aca="false">'Karif, Shamal (ZAM339...)'!E103</f>
        <v>Hongrie</v>
      </c>
      <c r="G1165" s="30" t="n">
        <f aca="false">IF(B1165&lt;&gt;"",1,0)</f>
        <v>1</v>
      </c>
    </row>
    <row r="1166" customFormat="false" ht="12.75" hidden="false" customHeight="false" outlineLevel="0" collapsed="false">
      <c r="B1166" s="30" t="str">
        <f aca="false">'Karif, Shamal (ZAM339...)'!A104</f>
        <v>Shamal</v>
      </c>
      <c r="C1166" s="30" t="str">
        <f aca="false">'Karif, Shamal (ZAM339...)'!B104</f>
        <v>*ZAM339B00*MA300297*</v>
      </c>
      <c r="D1166" s="30" t="n">
        <f aca="false">'Karif, Shamal (ZAM339...)'!C104</f>
        <v>1991</v>
      </c>
      <c r="E1166" s="30" t="str">
        <f aca="false">'Karif, Shamal (ZAM339...)'!D104</f>
        <v>Rosso Maserati</v>
      </c>
      <c r="F1166" s="30" t="str">
        <f aca="false">'Karif, Shamal (ZAM339...)'!E104</f>
        <v>Japon</v>
      </c>
      <c r="G1166" s="30" t="n">
        <f aca="false">IF(B1166&lt;&gt;"",1,0)</f>
        <v>1</v>
      </c>
    </row>
    <row r="1167" customFormat="false" ht="12.75" hidden="false" customHeight="false" outlineLevel="0" collapsed="false">
      <c r="B1167" s="30" t="str">
        <f aca="false">'Karif, Shamal (ZAM339...)'!A105</f>
        <v>Shamal</v>
      </c>
      <c r="C1167" s="30" t="str">
        <f aca="false">'Karif, Shamal (ZAM339...)'!B105</f>
        <v>*ZAM339B00*MA300299*</v>
      </c>
      <c r="D1167" s="30" t="n">
        <f aca="false">'Karif, Shamal (ZAM339...)'!C105</f>
        <v>1991</v>
      </c>
      <c r="E1167" s="30" t="str">
        <f aca="false">'Karif, Shamal (ZAM339...)'!D105</f>
        <v>Dazing Black</v>
      </c>
      <c r="F1167" s="30" t="str">
        <f aca="false">'Karif, Shamal (ZAM339...)'!E105</f>
        <v>Japon</v>
      </c>
      <c r="G1167" s="30" t="n">
        <f aca="false">IF(B1167&lt;&gt;"",1,0)</f>
        <v>1</v>
      </c>
    </row>
    <row r="1168" customFormat="false" ht="12.75" hidden="false" customHeight="false" outlineLevel="0" collapsed="false">
      <c r="B1168" s="30" t="str">
        <f aca="false">'Karif, Shamal (ZAM339...)'!A106</f>
        <v>Shamal</v>
      </c>
      <c r="C1168" s="30" t="str">
        <f aca="false">'Karif, Shamal (ZAM339...)'!B106</f>
        <v>*ZAM339B00*MA300301*</v>
      </c>
      <c r="D1168" s="30" t="n">
        <f aca="false">'Karif, Shamal (ZAM339...)'!C106</f>
        <v>1991</v>
      </c>
      <c r="E1168" s="30" t="str">
        <f aca="false">'Karif, Shamal (ZAM339...)'!D106</f>
        <v>Rosso Maserati</v>
      </c>
      <c r="F1168" s="30" t="str">
        <f aca="false">'Karif, Shamal (ZAM339...)'!E106</f>
        <v>Japon</v>
      </c>
      <c r="G1168" s="30" t="n">
        <f aca="false">IF(B1168&lt;&gt;"",1,0)</f>
        <v>1</v>
      </c>
    </row>
    <row r="1169" customFormat="false" ht="12.75" hidden="false" customHeight="false" outlineLevel="0" collapsed="false">
      <c r="B1169" s="30" t="str">
        <f aca="false">'Karif, Shamal (ZAM339...)'!A107</f>
        <v>Shamal</v>
      </c>
      <c r="C1169" s="30" t="str">
        <f aca="false">'Karif, Shamal (ZAM339...)'!B107</f>
        <v>*ZAM339B00*MA300309*</v>
      </c>
      <c r="D1169" s="30" t="n">
        <f aca="false">'Karif, Shamal (ZAM339...)'!C107</f>
        <v>1991</v>
      </c>
      <c r="E1169" s="30" t="str">
        <f aca="false">'Karif, Shamal (ZAM339...)'!D107</f>
        <v>Rosso Maserati</v>
      </c>
      <c r="F1169" s="30" t="str">
        <f aca="false">'Karif, Shamal (ZAM339...)'!E107</f>
        <v>Japon</v>
      </c>
      <c r="G1169" s="30" t="n">
        <f aca="false">IF(B1169&lt;&gt;"",1,0)</f>
        <v>1</v>
      </c>
    </row>
    <row r="1170" customFormat="false" ht="12.75" hidden="false" customHeight="false" outlineLevel="0" collapsed="false">
      <c r="B1170" s="30" t="str">
        <f aca="false">'Karif, Shamal (ZAM339...)'!A108</f>
        <v>Shamal</v>
      </c>
      <c r="C1170" s="30" t="str">
        <f aca="false">'Karif, Shamal (ZAM339...)'!B108</f>
        <v>*ZAM339B00*MA300310*</v>
      </c>
      <c r="D1170" s="30" t="n">
        <f aca="false">'Karif, Shamal (ZAM339...)'!C108</f>
        <v>1991</v>
      </c>
      <c r="E1170" s="30" t="str">
        <f aca="false">'Karif, Shamal (ZAM339...)'!D108</f>
        <v>Dazing Black</v>
      </c>
      <c r="F1170" s="30" t="str">
        <f aca="false">'Karif, Shamal (ZAM339...)'!E108</f>
        <v>Japon</v>
      </c>
      <c r="G1170" s="30" t="n">
        <f aca="false">IF(B1170&lt;&gt;"",1,0)</f>
        <v>1</v>
      </c>
    </row>
    <row r="1171" customFormat="false" ht="12.75" hidden="false" customHeight="false" outlineLevel="0" collapsed="false">
      <c r="B1171" s="30" t="str">
        <f aca="false">'Karif, Shamal (ZAM339...)'!A109</f>
        <v>Shamal</v>
      </c>
      <c r="C1171" s="30" t="str">
        <f aca="false">'Karif, Shamal (ZAM339...)'!B109</f>
        <v>*ZAM339B00*MA300311*</v>
      </c>
      <c r="D1171" s="30" t="n">
        <f aca="false">'Karif, Shamal (ZAM339...)'!C109</f>
        <v>1991</v>
      </c>
      <c r="E1171" s="30" t="str">
        <f aca="false">'Karif, Shamal (ZAM339...)'!D109</f>
        <v>Dazing Black</v>
      </c>
      <c r="F1171" s="30" t="str">
        <f aca="false">'Karif, Shamal (ZAM339...)'!E109</f>
        <v>Japon</v>
      </c>
      <c r="G1171" s="30" t="n">
        <f aca="false">IF(B1171&lt;&gt;"",1,0)</f>
        <v>1</v>
      </c>
    </row>
    <row r="1172" customFormat="false" ht="12.75" hidden="false" customHeight="false" outlineLevel="0" collapsed="false">
      <c r="B1172" s="30" t="str">
        <f aca="false">'Karif, Shamal (ZAM339...)'!A110</f>
        <v>Shamal</v>
      </c>
      <c r="C1172" s="30" t="str">
        <f aca="false">'Karif, Shamal (ZAM339...)'!B110</f>
        <v>*ZAM339B00*MA300314*</v>
      </c>
      <c r="D1172" s="30" t="n">
        <f aca="false">'Karif, Shamal (ZAM339...)'!C110</f>
        <v>1991</v>
      </c>
      <c r="E1172" s="30" t="str">
        <f aca="false">'Karif, Shamal (ZAM339...)'!D110</f>
        <v>Dazing Black</v>
      </c>
      <c r="F1172" s="30" t="str">
        <f aca="false">'Karif, Shamal (ZAM339...)'!E110</f>
        <v>Japon</v>
      </c>
      <c r="G1172" s="30" t="n">
        <f aca="false">IF(B1172&lt;&gt;"",1,0)</f>
        <v>1</v>
      </c>
    </row>
    <row r="1173" customFormat="false" ht="12.75" hidden="false" customHeight="false" outlineLevel="0" collapsed="false">
      <c r="B1173" s="30" t="str">
        <f aca="false">'Karif, Shamal (ZAM339...)'!A111</f>
        <v>Shamal</v>
      </c>
      <c r="C1173" s="30" t="str">
        <f aca="false">'Karif, Shamal (ZAM339...)'!B111</f>
        <v>*ZAM339B00*NA300329*</v>
      </c>
      <c r="D1173" s="30" t="n">
        <f aca="false">'Karif, Shamal (ZAM339...)'!C111</f>
        <v>1991</v>
      </c>
      <c r="E1173" s="30" t="str">
        <f aca="false">'Karif, Shamal (ZAM339...)'!D111</f>
        <v>Dazing Black</v>
      </c>
      <c r="F1173" s="30" t="str">
        <f aca="false">'Karif, Shamal (ZAM339...)'!E111</f>
        <v>Japon</v>
      </c>
      <c r="G1173" s="30" t="n">
        <f aca="false">IF(B1173&lt;&gt;"",1,0)</f>
        <v>1</v>
      </c>
    </row>
    <row r="1174" customFormat="false" ht="12.75" hidden="false" customHeight="false" outlineLevel="0" collapsed="false">
      <c r="B1174" s="30" t="str">
        <f aca="false">'Karif, Shamal (ZAM339...)'!A112</f>
        <v>Shamal</v>
      </c>
      <c r="C1174" s="30" t="str">
        <f aca="false">'Karif, Shamal (ZAM339...)'!B112</f>
        <v>*ZAM339B00*NA300334*</v>
      </c>
      <c r="D1174" s="30" t="n">
        <f aca="false">'Karif, Shamal (ZAM339...)'!C112</f>
        <v>1993</v>
      </c>
      <c r="E1174" s="30" t="str">
        <f aca="false">'Karif, Shamal (ZAM339...)'!D112</f>
        <v>Dazing Black</v>
      </c>
      <c r="F1174" s="30" t="str">
        <f aca="false">'Karif, Shamal (ZAM339...)'!E112</f>
        <v>Japon</v>
      </c>
      <c r="G1174" s="30" t="n">
        <f aca="false">IF(B1174&lt;&gt;"",1,0)</f>
        <v>1</v>
      </c>
    </row>
    <row r="1175" customFormat="false" ht="12.75" hidden="false" customHeight="false" outlineLevel="0" collapsed="false">
      <c r="B1175" s="30" t="str">
        <f aca="false">'Karif, Shamal (ZAM339...)'!A113</f>
        <v>Shamal</v>
      </c>
      <c r="C1175" s="30" t="str">
        <f aca="false">'Karif, Shamal (ZAM339...)'!B113</f>
        <v>*ZAM339B00*NA300336*</v>
      </c>
      <c r="D1175" s="30" t="n">
        <f aca="false">'Karif, Shamal (ZAM339...)'!C113</f>
        <v>1993</v>
      </c>
      <c r="E1175" s="30" t="str">
        <f aca="false">'Karif, Shamal (ZAM339...)'!D113</f>
        <v>Rouge</v>
      </c>
      <c r="F1175" s="30" t="str">
        <f aca="false">'Karif, Shamal (ZAM339...)'!E113</f>
        <v>Allemagne</v>
      </c>
      <c r="G1175" s="30" t="n">
        <f aca="false">IF(B1175&lt;&gt;"",1,0)</f>
        <v>1</v>
      </c>
    </row>
    <row r="1176" customFormat="false" ht="12.75" hidden="false" customHeight="false" outlineLevel="0" collapsed="false">
      <c r="B1176" s="30" t="str">
        <f aca="false">'Karif, Shamal (ZAM339...)'!A114</f>
        <v>Shamal</v>
      </c>
      <c r="C1176" s="30" t="str">
        <f aca="false">'Karif, Shamal (ZAM339...)'!B114</f>
        <v>*ZAM339B00*NA300337*</v>
      </c>
      <c r="D1176" s="30" t="n">
        <f aca="false">'Karif, Shamal (ZAM339...)'!C114</f>
        <v>1991</v>
      </c>
      <c r="E1176" s="30" t="str">
        <f aca="false">'Karif, Shamal (ZAM339...)'!D114</f>
        <v>Bleu</v>
      </c>
      <c r="F1176" s="30" t="str">
        <f aca="false">'Karif, Shamal (ZAM339...)'!E114</f>
        <v>Japon</v>
      </c>
      <c r="G1176" s="30" t="n">
        <f aca="false">IF(B1176&lt;&gt;"",1,0)</f>
        <v>1</v>
      </c>
    </row>
    <row r="1177" customFormat="false" ht="12.75" hidden="false" customHeight="false" outlineLevel="0" collapsed="false">
      <c r="B1177" s="30" t="str">
        <f aca="false">'Karif, Shamal (ZAM339...)'!A115</f>
        <v>Shamal</v>
      </c>
      <c r="C1177" s="30" t="str">
        <f aca="false">'Karif, Shamal (ZAM339...)'!B115</f>
        <v>*ZAM339B00*NA300347*</v>
      </c>
      <c r="D1177" s="30" t="n">
        <f aca="false">'Karif, Shamal (ZAM339...)'!C115</f>
        <v>1995</v>
      </c>
      <c r="E1177" s="30" t="str">
        <f aca="false">'Karif, Shamal (ZAM339...)'!D115</f>
        <v>Bleu</v>
      </c>
      <c r="F1177" s="30" t="str">
        <f aca="false">'Karif, Shamal (ZAM339...)'!E115</f>
        <v>Allemagne</v>
      </c>
      <c r="G1177" s="30" t="n">
        <f aca="false">IF(B1177&lt;&gt;"",1,0)</f>
        <v>1</v>
      </c>
    </row>
    <row r="1178" customFormat="false" ht="12.75" hidden="false" customHeight="false" outlineLevel="0" collapsed="false">
      <c r="B1178" s="30" t="str">
        <f aca="false">'Karif, Shamal (ZAM339...)'!A116</f>
        <v>Shamal</v>
      </c>
      <c r="C1178" s="30" t="str">
        <f aca="false">'Karif, Shamal (ZAM339...)'!B116</f>
        <v>*ZAM339B00*NA300350*</v>
      </c>
      <c r="D1178" s="30" t="n">
        <f aca="false">'Karif, Shamal (ZAM339...)'!C116</f>
        <v>1994</v>
      </c>
      <c r="E1178" s="30" t="str">
        <f aca="false">'Karif, Shamal (ZAM339...)'!D116</f>
        <v>Bleu</v>
      </c>
      <c r="F1178" s="30" t="str">
        <f aca="false">'Karif, Shamal (ZAM339...)'!E116</f>
        <v>Hollande</v>
      </c>
      <c r="G1178" s="30" t="n">
        <f aca="false">IF(B1178&lt;&gt;"",1,0)</f>
        <v>1</v>
      </c>
    </row>
    <row r="1179" customFormat="false" ht="12.75" hidden="false" customHeight="false" outlineLevel="0" collapsed="false">
      <c r="B1179" s="30" t="str">
        <f aca="false">'Karif, Shamal (ZAM339...)'!A117</f>
        <v>Shamal</v>
      </c>
      <c r="C1179" s="30" t="str">
        <f aca="false">'Karif, Shamal (ZAM339...)'!B117</f>
        <v>*ZAM339B00*NA300351*</v>
      </c>
      <c r="D1179" s="30" t="n">
        <f aca="false">'Karif, Shamal (ZAM339...)'!C117</f>
        <v>1992</v>
      </c>
      <c r="E1179" s="30" t="str">
        <f aca="false">'Karif, Shamal (ZAM339...)'!D117</f>
        <v>?</v>
      </c>
      <c r="F1179" s="30" t="str">
        <f aca="false">'Karif, Shamal (ZAM339...)'!E117</f>
        <v>Italie</v>
      </c>
      <c r="G1179" s="30" t="n">
        <f aca="false">IF(B1179&lt;&gt;"",1,0)</f>
        <v>1</v>
      </c>
    </row>
    <row r="1180" customFormat="false" ht="12.75" hidden="false" customHeight="false" outlineLevel="0" collapsed="false">
      <c r="B1180" s="30" t="str">
        <f aca="false">'Karif, Shamal (ZAM339...)'!A119</f>
        <v>Shamal</v>
      </c>
      <c r="C1180" s="30" t="str">
        <f aca="false">'Karif, Shamal (ZAM339...)'!B119</f>
        <v>*ZAM339B00*NA320001*</v>
      </c>
      <c r="D1180" s="30" t="n">
        <f aca="false">'Karif, Shamal (ZAM339...)'!C119</f>
        <v>1991</v>
      </c>
      <c r="E1180" s="30" t="str">
        <f aca="false">'Karif, Shamal (ZAM339...)'!D119</f>
        <v>Rouge</v>
      </c>
      <c r="F1180" s="30" t="str">
        <f aca="false">'Karif, Shamal (ZAM339...)'!E119</f>
        <v>Thailande</v>
      </c>
      <c r="G1180" s="30" t="n">
        <f aca="false">IF(B1180&lt;&gt;"",1,0)</f>
        <v>1</v>
      </c>
    </row>
    <row r="1181" customFormat="false" ht="12.75" hidden="false" customHeight="false" outlineLevel="0" collapsed="false">
      <c r="B1181" s="30" t="str">
        <f aca="false">'Karif, Shamal (ZAM339...)'!A120</f>
        <v>Shamal</v>
      </c>
      <c r="C1181" s="30" t="str">
        <f aca="false">'Karif, Shamal (ZAM339...)'!B120</f>
        <v>*ZAM339B00*NA320003*</v>
      </c>
      <c r="D1181" s="30" t="n">
        <f aca="false">'Karif, Shamal (ZAM339...)'!C120</f>
        <v>1992</v>
      </c>
      <c r="E1181" s="30" t="str">
        <f aca="false">'Karif, Shamal (ZAM339...)'!D120</f>
        <v>?</v>
      </c>
      <c r="F1181" s="30" t="str">
        <f aca="false">'Karif, Shamal (ZAM339...)'!E120</f>
        <v>UK</v>
      </c>
      <c r="G1181" s="30" t="n">
        <f aca="false">IF(B1181&lt;&gt;"",1,0)</f>
        <v>1</v>
      </c>
    </row>
    <row r="1182" customFormat="false" ht="12.75" hidden="false" customHeight="false" outlineLevel="0" collapsed="false">
      <c r="B1182" s="30" t="str">
        <f aca="false">'Karif, Shamal (ZAM339...)'!A121</f>
        <v>Shamal</v>
      </c>
      <c r="C1182" s="30" t="str">
        <f aca="false">'Karif, Shamal (ZAM339...)'!B121</f>
        <v>*ZAM339B00*NA320011*</v>
      </c>
      <c r="D1182" s="30" t="n">
        <f aca="false">'Karif, Shamal (ZAM339...)'!C121</f>
        <v>1991</v>
      </c>
      <c r="E1182" s="30" t="str">
        <f aca="false">'Karif, Shamal (ZAM339...)'!D121</f>
        <v>Noir</v>
      </c>
      <c r="F1182" s="30" t="str">
        <f aca="false">'Karif, Shamal (ZAM339...)'!E121</f>
        <v>UK</v>
      </c>
      <c r="G1182" s="30" t="n">
        <f aca="false">IF(B1182&lt;&gt;"",1,0)</f>
        <v>1</v>
      </c>
    </row>
    <row r="1183" customFormat="false" ht="12.75" hidden="false" customHeight="false" outlineLevel="0" collapsed="false">
      <c r="B1183" s="30" t="str">
        <f aca="false">'Karif, Shamal (ZAM339...)'!A122</f>
        <v>Shamal</v>
      </c>
      <c r="C1183" s="30" t="str">
        <f aca="false">'Karif, Shamal (ZAM339...)'!B122</f>
        <v>*ZAM339B00*NA320016*</v>
      </c>
      <c r="D1183" s="30" t="n">
        <f aca="false">'Karif, Shamal (ZAM339...)'!C122</f>
        <v>1994</v>
      </c>
      <c r="E1183" s="30" t="str">
        <f aca="false">'Karif, Shamal (ZAM339...)'!D122</f>
        <v>Rouge</v>
      </c>
      <c r="F1183" s="30" t="str">
        <f aca="false">'Karif, Shamal (ZAM339...)'!E122</f>
        <v>Australie</v>
      </c>
      <c r="G1183" s="30" t="n">
        <f aca="false">IF(B1183&lt;&gt;"",1,0)</f>
        <v>1</v>
      </c>
    </row>
    <row r="1184" customFormat="false" ht="12.75" hidden="false" customHeight="false" outlineLevel="0" collapsed="false">
      <c r="B1184" s="30" t="n">
        <f aca="false">'Karif, Shamal (ZAM339...)'!A144</f>
        <v>0</v>
      </c>
      <c r="C1184" s="30" t="n">
        <f aca="false">'Karif, Shamal (ZAM339...)'!B144</f>
        <v>0</v>
      </c>
      <c r="D1184" s="30" t="n">
        <f aca="false">'Karif, Shamal (ZAM339...)'!C144</f>
        <v>0</v>
      </c>
      <c r="E1184" s="30" t="n">
        <f aca="false">'Karif, Shamal (ZAM339...)'!D144</f>
        <v>0</v>
      </c>
      <c r="F1184" s="30" t="n">
        <f aca="false">'Karif, Shamal (ZAM339...)'!E144</f>
        <v>0</v>
      </c>
      <c r="G1184" s="30" t="n">
        <f aca="false">IF(B1184&lt;&gt;"",1,0)</f>
        <v>0</v>
      </c>
    </row>
    <row r="1185" customFormat="false" ht="12.75" hidden="false" customHeight="false" outlineLevel="0" collapsed="false">
      <c r="B1185" s="30" t="n">
        <f aca="false">'Karif, Shamal (ZAM339...)'!A145</f>
        <v>0</v>
      </c>
      <c r="C1185" s="30" t="n">
        <f aca="false">'Karif, Shamal (ZAM339...)'!B145</f>
        <v>0</v>
      </c>
      <c r="D1185" s="30" t="n">
        <f aca="false">'Karif, Shamal (ZAM339...)'!C145</f>
        <v>0</v>
      </c>
      <c r="E1185" s="30" t="n">
        <f aca="false">'Karif, Shamal (ZAM339...)'!D145</f>
        <v>0</v>
      </c>
      <c r="F1185" s="30" t="n">
        <f aca="false">'Karif, Shamal (ZAM339...)'!E145</f>
        <v>0</v>
      </c>
      <c r="G1185" s="30" t="n">
        <f aca="false">IF(B1185&lt;&gt;"",1,0)</f>
        <v>0</v>
      </c>
    </row>
    <row r="1186" customFormat="false" ht="12.75" hidden="false" customHeight="false" outlineLevel="0" collapsed="false">
      <c r="B1186" s="30" t="n">
        <f aca="false">'Karif, Shamal (ZAM339...)'!A146</f>
        <v>0</v>
      </c>
      <c r="C1186" s="30" t="n">
        <f aca="false">'Karif, Shamal (ZAM339...)'!B146</f>
        <v>0</v>
      </c>
      <c r="D1186" s="30" t="n">
        <f aca="false">'Karif, Shamal (ZAM339...)'!C146</f>
        <v>0</v>
      </c>
      <c r="E1186" s="30" t="n">
        <f aca="false">'Karif, Shamal (ZAM339...)'!D146</f>
        <v>0</v>
      </c>
      <c r="F1186" s="30" t="n">
        <f aca="false">'Karif, Shamal (ZAM339...)'!E146</f>
        <v>0</v>
      </c>
      <c r="G1186" s="30" t="n">
        <f aca="false">IF(B1186&lt;&gt;"",1,0)</f>
        <v>0</v>
      </c>
    </row>
    <row r="1187" customFormat="false" ht="12.75" hidden="false" customHeight="false" outlineLevel="0" collapsed="false">
      <c r="B1187" s="30" t="n">
        <f aca="false">'Karif, Shamal (ZAM339...)'!A147</f>
        <v>0</v>
      </c>
      <c r="C1187" s="30" t="n">
        <f aca="false">'Karif, Shamal (ZAM339...)'!B147</f>
        <v>0</v>
      </c>
      <c r="D1187" s="30" t="n">
        <f aca="false">'Karif, Shamal (ZAM339...)'!C147</f>
        <v>0</v>
      </c>
      <c r="E1187" s="30" t="n">
        <f aca="false">'Karif, Shamal (ZAM339...)'!D147</f>
        <v>0</v>
      </c>
      <c r="F1187" s="30" t="n">
        <f aca="false">'Karif, Shamal (ZAM339...)'!E147</f>
        <v>0</v>
      </c>
      <c r="G1187" s="30" t="n">
        <f aca="false">IF(B1187&lt;&gt;"",1,0)</f>
        <v>0</v>
      </c>
    </row>
    <row r="1188" customFormat="false" ht="12.75" hidden="false" customHeight="false" outlineLevel="0" collapsed="false">
      <c r="B1188" s="30" t="n">
        <f aca="false">'Karif, Shamal (ZAM339...)'!A148</f>
        <v>0</v>
      </c>
      <c r="C1188" s="30" t="n">
        <f aca="false">'Karif, Shamal (ZAM339...)'!B148</f>
        <v>0</v>
      </c>
      <c r="D1188" s="30" t="n">
        <f aca="false">'Karif, Shamal (ZAM339...)'!C148</f>
        <v>0</v>
      </c>
      <c r="E1188" s="30" t="n">
        <f aca="false">'Karif, Shamal (ZAM339...)'!D148</f>
        <v>0</v>
      </c>
      <c r="F1188" s="30" t="n">
        <f aca="false">'Karif, Shamal (ZAM339...)'!E148</f>
        <v>0</v>
      </c>
      <c r="G1188" s="30" t="n">
        <f aca="false">IF(B1188&lt;&gt;"",1,0)</f>
        <v>0</v>
      </c>
    </row>
    <row r="1189" customFormat="false" ht="12.75" hidden="false" customHeight="false" outlineLevel="0" collapsed="false">
      <c r="B1189" s="30" t="n">
        <f aca="false">'Karif, Shamal (ZAM339...)'!A149</f>
        <v>0</v>
      </c>
      <c r="C1189" s="30" t="n">
        <f aca="false">'Karif, Shamal (ZAM339...)'!B149</f>
        <v>0</v>
      </c>
      <c r="D1189" s="30" t="n">
        <f aca="false">'Karif, Shamal (ZAM339...)'!C149</f>
        <v>0</v>
      </c>
      <c r="E1189" s="30" t="n">
        <f aca="false">'Karif, Shamal (ZAM339...)'!D149</f>
        <v>0</v>
      </c>
      <c r="F1189" s="30" t="n">
        <f aca="false">'Karif, Shamal (ZAM339...)'!E149</f>
        <v>0</v>
      </c>
      <c r="G1189" s="30" t="n">
        <f aca="false">IF(B1189&lt;&gt;"",1,0)</f>
        <v>0</v>
      </c>
    </row>
    <row r="1190" customFormat="false" ht="12.75" hidden="false" customHeight="false" outlineLevel="0" collapsed="false">
      <c r="B1190" s="30" t="n">
        <f aca="false">'Karif, Shamal (ZAM339...)'!A150</f>
        <v>0</v>
      </c>
      <c r="C1190" s="30" t="n">
        <f aca="false">'Karif, Shamal (ZAM339...)'!B150</f>
        <v>0</v>
      </c>
      <c r="D1190" s="30" t="n">
        <f aca="false">'Karif, Shamal (ZAM339...)'!C150</f>
        <v>0</v>
      </c>
      <c r="E1190" s="30" t="n">
        <f aca="false">'Karif, Shamal (ZAM339...)'!D150</f>
        <v>0</v>
      </c>
      <c r="F1190" s="30" t="n">
        <f aca="false">'Karif, Shamal (ZAM339...)'!E150</f>
        <v>0</v>
      </c>
      <c r="G1190" s="30" t="n">
        <f aca="false">IF(B1190&lt;&gt;"",1,0)</f>
        <v>0</v>
      </c>
    </row>
    <row r="1191" customFormat="false" ht="12.75" hidden="false" customHeight="false" outlineLevel="0" collapsed="false">
      <c r="B1191" s="30" t="n">
        <f aca="false">'Karif, Shamal (ZAM339...)'!A151</f>
        <v>0</v>
      </c>
      <c r="C1191" s="30" t="n">
        <f aca="false">'Karif, Shamal (ZAM339...)'!B151</f>
        <v>0</v>
      </c>
      <c r="D1191" s="30" t="n">
        <f aca="false">'Karif, Shamal (ZAM339...)'!C151</f>
        <v>0</v>
      </c>
      <c r="E1191" s="30" t="n">
        <f aca="false">'Karif, Shamal (ZAM339...)'!D151</f>
        <v>0</v>
      </c>
      <c r="F1191" s="30" t="n">
        <f aca="false">'Karif, Shamal (ZAM339...)'!E151</f>
        <v>0</v>
      </c>
      <c r="G1191" s="30" t="n">
        <f aca="false">IF(B1191&lt;&gt;"",1,0)</f>
        <v>0</v>
      </c>
    </row>
    <row r="1192" customFormat="false" ht="12.75" hidden="false" customHeight="false" outlineLevel="0" collapsed="false">
      <c r="B1192" s="30" t="n">
        <f aca="false">'Karif, Shamal (ZAM339...)'!A152</f>
        <v>0</v>
      </c>
      <c r="C1192" s="30" t="n">
        <f aca="false">'Karif, Shamal (ZAM339...)'!B152</f>
        <v>0</v>
      </c>
      <c r="D1192" s="30" t="n">
        <f aca="false">'Karif, Shamal (ZAM339...)'!C152</f>
        <v>0</v>
      </c>
      <c r="E1192" s="30" t="n">
        <f aca="false">'Karif, Shamal (ZAM339...)'!D152</f>
        <v>0</v>
      </c>
      <c r="F1192" s="30" t="n">
        <f aca="false">'Karif, Shamal (ZAM339...)'!E152</f>
        <v>0</v>
      </c>
      <c r="G1192" s="30" t="n">
        <f aca="false">IF(B1192&lt;&gt;"",1,0)</f>
        <v>0</v>
      </c>
    </row>
    <row r="1193" customFormat="false" ht="12.75" hidden="false" customHeight="false" outlineLevel="0" collapsed="false">
      <c r="B1193" s="30" t="n">
        <f aca="false">'Karif, Shamal (ZAM339...)'!A153</f>
        <v>0</v>
      </c>
      <c r="C1193" s="30" t="n">
        <f aca="false">'Karif, Shamal (ZAM339...)'!B153</f>
        <v>0</v>
      </c>
      <c r="D1193" s="30" t="n">
        <f aca="false">'Karif, Shamal (ZAM339...)'!C153</f>
        <v>0</v>
      </c>
      <c r="E1193" s="30" t="n">
        <f aca="false">'Karif, Shamal (ZAM339...)'!D153</f>
        <v>0</v>
      </c>
      <c r="F1193" s="30" t="n">
        <f aca="false">'Karif, Shamal (ZAM339...)'!E153</f>
        <v>0</v>
      </c>
      <c r="G1193" s="30" t="n">
        <f aca="false">IF(B1193&lt;&gt;"",1,0)</f>
        <v>0</v>
      </c>
    </row>
    <row r="1194" customFormat="false" ht="12.75" hidden="false" customHeight="false" outlineLevel="0" collapsed="false">
      <c r="B1194" s="30" t="n">
        <f aca="false">'Karif, Shamal (ZAM339...)'!A154</f>
        <v>0</v>
      </c>
      <c r="C1194" s="30" t="n">
        <f aca="false">'Karif, Shamal (ZAM339...)'!B154</f>
        <v>0</v>
      </c>
      <c r="D1194" s="30" t="n">
        <f aca="false">'Karif, Shamal (ZAM339...)'!C154</f>
        <v>0</v>
      </c>
      <c r="E1194" s="30" t="n">
        <f aca="false">'Karif, Shamal (ZAM339...)'!D154</f>
        <v>0</v>
      </c>
      <c r="F1194" s="30" t="n">
        <f aca="false">'Karif, Shamal (ZAM339...)'!E154</f>
        <v>0</v>
      </c>
      <c r="G1194" s="30" t="n">
        <f aca="false">IF(B1194&lt;&gt;"",1,0)</f>
        <v>0</v>
      </c>
    </row>
    <row r="1195" customFormat="false" ht="12.75" hidden="false" customHeight="false" outlineLevel="0" collapsed="false">
      <c r="B1195" s="30" t="n">
        <f aca="false">'Karif, Shamal (ZAM339...)'!A155</f>
        <v>0</v>
      </c>
      <c r="C1195" s="30" t="n">
        <f aca="false">'Karif, Shamal (ZAM339...)'!B155</f>
        <v>0</v>
      </c>
      <c r="D1195" s="30" t="n">
        <f aca="false">'Karif, Shamal (ZAM339...)'!C155</f>
        <v>0</v>
      </c>
      <c r="E1195" s="30" t="n">
        <f aca="false">'Karif, Shamal (ZAM339...)'!D155</f>
        <v>0</v>
      </c>
      <c r="F1195" s="30" t="n">
        <f aca="false">'Karif, Shamal (ZAM339...)'!E155</f>
        <v>0</v>
      </c>
      <c r="G1195" s="30" t="n">
        <f aca="false">IF(B1195&lt;&gt;"",1,0)</f>
        <v>0</v>
      </c>
    </row>
    <row r="1196" customFormat="false" ht="12.75" hidden="false" customHeight="false" outlineLevel="0" collapsed="false">
      <c r="B1196" s="30" t="n">
        <f aca="false">'Karif, Shamal (ZAM339...)'!A156</f>
        <v>0</v>
      </c>
      <c r="C1196" s="30" t="n">
        <f aca="false">'Karif, Shamal (ZAM339...)'!B156</f>
        <v>0</v>
      </c>
      <c r="D1196" s="30" t="n">
        <f aca="false">'Karif, Shamal (ZAM339...)'!C156</f>
        <v>0</v>
      </c>
      <c r="E1196" s="30" t="n">
        <f aca="false">'Karif, Shamal (ZAM339...)'!D156</f>
        <v>0</v>
      </c>
      <c r="F1196" s="30" t="n">
        <f aca="false">'Karif, Shamal (ZAM339...)'!E156</f>
        <v>0</v>
      </c>
      <c r="G1196" s="30" t="n">
        <f aca="false">IF(B1196&lt;&gt;"",1,0)</f>
        <v>0</v>
      </c>
    </row>
  </sheetData>
  <autoFilter ref="A1:F1196"/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LibreOffice/7.3.6.2$Windows_X86_64 LibreOffice_project/c28ca90fd6e1a19e189fc16c05f8f8924961e12e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fr-FR</dc:language>
  <cp:lastModifiedBy/>
  <dcterms:modified xsi:type="dcterms:W3CDTF">2025-11-02T18:46:25Z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